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updateLinks="always" codeName="ThisWorkbook" hidePivotFieldList="1" autoCompressPictures="0"/>
  <xr:revisionPtr revIDLastSave="0" documentId="13_ncr:1_{18AA42B2-1474-4C51-8C30-CD2DE51E90FE}" xr6:coauthVersionLast="47" xr6:coauthVersionMax="47" xr10:uidLastSave="{00000000-0000-0000-0000-000000000000}"/>
  <bookViews>
    <workbookView xWindow="-108" yWindow="-108" windowWidth="23256" windowHeight="12456" tabRatio="815" firstSheet="23" activeTab="23" xr2:uid="{7F4CF313-1747-41E2-A3A1-164004F926FA}"/>
  </bookViews>
  <sheets>
    <sheet name="MAIN COVER" sheetId="239" r:id="rId1"/>
    <sheet name="Index" sheetId="268" r:id="rId2"/>
    <sheet name="Technology" sheetId="272" r:id="rId3"/>
    <sheet name="COVER SMART 3G" sheetId="263" r:id="rId4"/>
    <sheet name="SMART 3G-D2" sheetId="233" r:id="rId5"/>
    <sheet name="SMART 3G-C2-LD" sheetId="219" r:id="rId6"/>
    <sheet name="SMART 3G-C2" sheetId="208" r:id="rId7"/>
    <sheet name="SMART 3G-D3" sheetId="257" r:id="rId8"/>
    <sheet name="SMART 3G-C3" sheetId="209" r:id="rId9"/>
    <sheet name="SMART 3G-GRI" sheetId="218" r:id="rId10"/>
    <sheet name="COVER SMART S" sheetId="264" r:id="rId11"/>
    <sheet name="SMART S-SS" sheetId="217" r:id="rId12"/>
    <sheet name="SMART S-MS" sheetId="210" r:id="rId13"/>
    <sheet name="SMART S-MS MED" sheetId="211" r:id="rId14"/>
    <sheet name="SMART S-IS" sheetId="222" r:id="rId15"/>
    <sheet name="Dati" sheetId="262" state="hidden" r:id="rId16"/>
    <sheet name="COVER SMART 3" sheetId="265" r:id="rId17"/>
    <sheet name="SMART 3-R" sheetId="258" r:id="rId18"/>
    <sheet name="SMART 3 BLIZZARD" sheetId="237" r:id="rId19"/>
    <sheet name="SMART 3 NC" sheetId="213" r:id="rId20"/>
    <sheet name="SMART 3H Lite" sheetId="224" r:id="rId21"/>
    <sheet name="SMART 3H FM-LITE" sheetId="259" r:id="rId22"/>
    <sheet name="COVER CONTROL PANELS" sheetId="266" r:id="rId23"/>
    <sheet name="PL4+ &amp; PL4+D" sheetId="227" r:id="rId24"/>
    <sheet name="MULTISCAN 8+" sheetId="226" r:id="rId25"/>
    <sheet name="MULTISCAN++ S1" sheetId="225" r:id="rId26"/>
    <sheet name="MULTISCAN++ S2 " sheetId="260" r:id="rId27"/>
    <sheet name="SECURNET++ &amp; SCADA LITE" sheetId="256" r:id="rId28"/>
    <sheet name="MULTISCAN++ MED" sheetId="205" r:id="rId29"/>
    <sheet name="COVER PK SYSTEM" sheetId="267" r:id="rId30"/>
    <sheet name="SMART P" sheetId="212" r:id="rId31"/>
    <sheet name="MULTISCAN++ PK" sheetId="206" r:id="rId32"/>
    <sheet name="Accessories for SMART Serie " sheetId="261" r:id="rId33"/>
    <sheet name="Spare Parts" sheetId="254" r:id="rId34"/>
    <sheet name="Gas Cylinders" sheetId="255" r:id="rId35"/>
  </sheets>
  <definedNames>
    <definedName name="_103L_Cans" localSheetId="32">#REF!</definedName>
    <definedName name="_103L_Cans" localSheetId="34">#REF!</definedName>
    <definedName name="_103L_Cans" localSheetId="6">#REF!</definedName>
    <definedName name="_103L_Cans" localSheetId="5">#REF!</definedName>
    <definedName name="_103L_Cans" localSheetId="33">#REF!</definedName>
    <definedName name="_103L_Cans">#REF!</definedName>
    <definedName name="_20L_Cans" localSheetId="6">#REF!</definedName>
    <definedName name="_20L_Cans" localSheetId="5">#REF!</definedName>
    <definedName name="_20L_Cans">#REF!</definedName>
    <definedName name="_4_Wire_96HD_Replacement_for_81HD" localSheetId="6">#REF!</definedName>
    <definedName name="_4_Wire_96HD_Replacement_for_81HD" localSheetId="5">#REF!</definedName>
    <definedName name="_4_Wire_96HD_Replacement_for_81HD">#REF!</definedName>
    <definedName name="_57L_Cans">#REF!</definedName>
    <definedName name="_xlnm._FilterDatabase" localSheetId="5" hidden="1">'SMART 3G-C2-LD'!$A$5:$H$5</definedName>
    <definedName name="_xlnm._FilterDatabase" localSheetId="4" hidden="1">'SMART 3G-D2'!$A$5:$K$42</definedName>
    <definedName name="_TOC_250031" localSheetId="32">'Accessories for SMART Serie '!#REF!</definedName>
    <definedName name="_TOC_250031" localSheetId="34">'Gas Cylinders'!#REF!</definedName>
    <definedName name="_TOC_250031" localSheetId="24">'MULTISCAN 8+'!$B$3</definedName>
    <definedName name="_TOC_250031" localSheetId="28">'MULTISCAN++ MED'!$B$3</definedName>
    <definedName name="_TOC_250031" localSheetId="31">'MULTISCAN++ PK'!$B$3</definedName>
    <definedName name="_TOC_250031" localSheetId="25">'MULTISCAN++ S1'!$B$3</definedName>
    <definedName name="_TOC_250031" localSheetId="26">'MULTISCAN++ S2 '!$B$4</definedName>
    <definedName name="_TOC_250031" localSheetId="23">'PL4+ &amp; PL4+D'!$B$5</definedName>
    <definedName name="_TOC_250031" localSheetId="27">'SECURNET++ &amp; SCADA LITE'!$B$3</definedName>
    <definedName name="_TOC_250031" localSheetId="33">'Spare Parts'!#REF!</definedName>
    <definedName name="A2_Portable_Spares" localSheetId="32">#REF!</definedName>
    <definedName name="A2_Portable_Spares" localSheetId="34">#REF!</definedName>
    <definedName name="A2_Portable_Spares" localSheetId="21">#REF!</definedName>
    <definedName name="A2_Portable_Spares" localSheetId="20">#REF!</definedName>
    <definedName name="A2_Portable_Spares" localSheetId="33">#REF!</definedName>
    <definedName name="A2_Portable_Spares">#REF!</definedName>
    <definedName name="A2_Portable_Spares_I" localSheetId="21">#REF!</definedName>
    <definedName name="A2_Portable_Spares_I" localSheetId="20">#REF!</definedName>
    <definedName name="A2_Portable_Spares_I">#REF!</definedName>
    <definedName name="aaa" localSheetId="21">#REF!</definedName>
    <definedName name="aaa" localSheetId="20">#REF!</definedName>
    <definedName name="aaa">#REF!</definedName>
    <definedName name="alarm_sounder_E01153">#REF!</definedName>
    <definedName name="_xlnm.Print_Area" localSheetId="32">'Accessories for SMART Serie '!$B$2:$H$42</definedName>
    <definedName name="_xlnm.Print_Area" localSheetId="22">'COVER CONTROL PANELS'!$A$1:$F$53</definedName>
    <definedName name="_xlnm.Print_Area" localSheetId="29">'COVER PK SYSTEM'!$A$1:$F$53</definedName>
    <definedName name="_xlnm.Print_Area" localSheetId="16">'COVER SMART 3'!$A$1:$F$53</definedName>
    <definedName name="_xlnm.Print_Area" localSheetId="3">'COVER SMART 3G'!$A$1:$F$53</definedName>
    <definedName name="_xlnm.Print_Area" localSheetId="10">'COVER SMART S'!$A$1:$F$53</definedName>
    <definedName name="_xlnm.Print_Area" localSheetId="34">'Gas Cylinders'!$B$2:$H$68</definedName>
    <definedName name="_xlnm.Print_Area" localSheetId="1">Index!$B$2:$G$44</definedName>
    <definedName name="_xlnm.Print_Area" localSheetId="0">'MAIN COVER'!$A$1:$F$53</definedName>
    <definedName name="_xlnm.Print_Area" localSheetId="24">'MULTISCAN 8+'!$B$2:$H$21</definedName>
    <definedName name="_xlnm.Print_Area" localSheetId="28">'MULTISCAN++ MED'!$B$2:$H$14</definedName>
    <definedName name="_xlnm.Print_Area" localSheetId="31">'MULTISCAN++ PK'!$B$2:$H$32</definedName>
    <definedName name="_xlnm.Print_Area" localSheetId="25">'MULTISCAN++ S1'!$B$2:$H$30</definedName>
    <definedName name="_xlnm.Print_Area" localSheetId="26">'MULTISCAN++ S2 '!$B$2:$H$26</definedName>
    <definedName name="_xlnm.Print_Area" localSheetId="23">'PL4+ &amp; PL4+D'!$B$2:$H$32</definedName>
    <definedName name="_xlnm.Print_Area" localSheetId="27">'SECURNET++ &amp; SCADA LITE'!$B$2:$H$14</definedName>
    <definedName name="_xlnm.Print_Area" localSheetId="18">'SMART 3 BLIZZARD'!$B$2:$H$35</definedName>
    <definedName name="_xlnm.Print_Area" localSheetId="19">'SMART 3 NC'!$B$2:$H$28</definedName>
    <definedName name="_xlnm.Print_Area" localSheetId="6">'SMART 3G-C2'!$B$2:$H$151</definedName>
    <definedName name="_xlnm.Print_Area" localSheetId="5">'SMART 3G-C2-LD'!$B$1:$H$147</definedName>
    <definedName name="_xlnm.Print_Area" localSheetId="8">'SMART 3G-C3'!$B$2:$H$86</definedName>
    <definedName name="_xlnm.Print_Area" localSheetId="4">'SMART 3G-D2'!$B$2:$H$146</definedName>
    <definedName name="_xlnm.Print_Area" localSheetId="7">'SMART 3G-D3'!$B$2:$H$81</definedName>
    <definedName name="_xlnm.Print_Area" localSheetId="9">'SMART 3G-GRI'!$B$2:$H$18</definedName>
    <definedName name="_xlnm.Print_Area" localSheetId="21">'SMART 3H FM-LITE'!$B$2:$H$49</definedName>
    <definedName name="_xlnm.Print_Area" localSheetId="20">'SMART 3H Lite'!$B$2:$H$29</definedName>
    <definedName name="_xlnm.Print_Area" localSheetId="17">'SMART 3-R'!$B$2:$H$83</definedName>
    <definedName name="_xlnm.Print_Area" localSheetId="30">'SMART P'!$A$2:$I$20</definedName>
    <definedName name="_xlnm.Print_Area" localSheetId="14">'SMART S-IS'!$B$2:$H$37</definedName>
    <definedName name="_xlnm.Print_Area" localSheetId="12">'SMART S-MS'!$B$2:$H$148</definedName>
    <definedName name="_xlnm.Print_Area" localSheetId="13">'SMART S-MS MED'!$B$2:$H$53</definedName>
    <definedName name="_xlnm.Print_Area" localSheetId="11">'SMART S-SS'!$A$2:$G$155</definedName>
    <definedName name="_xlnm.Print_Area" localSheetId="33">'Spare Parts'!$B$2:$H$224</definedName>
    <definedName name="_xlnm.Print_Area" localSheetId="2">Technology!$B$2:$G$44</definedName>
    <definedName name="asd">#REF!</definedName>
    <definedName name="aspirator_bulb_M04001">#REF!</definedName>
    <definedName name="Autocalibrator">#REF!</definedName>
    <definedName name="B2_Fixed_Spares">#REF!</definedName>
    <definedName name="B2_Fixed_Spares_I">#REF!</definedName>
    <definedName name="C_01009">#REF!</definedName>
    <definedName name="C_01014">#REF!</definedName>
    <definedName name="C_01082">#REF!</definedName>
    <definedName name="C_01094">#REF!</definedName>
    <definedName name="C_01097">#REF!</definedName>
    <definedName name="C_01135">#REF!</definedName>
    <definedName name="C_01187">#REF!</definedName>
    <definedName name="C_01235">#REF!</definedName>
    <definedName name="C_01236">#REF!</definedName>
    <definedName name="C_01245">#REF!</definedName>
    <definedName name="C_01253">#REF!</definedName>
    <definedName name="C_01296">#REF!</definedName>
    <definedName name="C_01297">#REF!</definedName>
    <definedName name="C_01315">#REF!</definedName>
    <definedName name="C_01323">#REF!</definedName>
    <definedName name="C_01325">#REF!</definedName>
    <definedName name="C_01327">#REF!</definedName>
    <definedName name="C_01338">#REF!</definedName>
    <definedName name="C_01340">#REF!</definedName>
    <definedName name="C_01345">#REF!</definedName>
    <definedName name="C_01352">#REF!</definedName>
    <definedName name="C_01369">#REF!</definedName>
    <definedName name="C_01434">#REF!</definedName>
    <definedName name="C_01436">#REF!</definedName>
    <definedName name="C_01442">#REF!</definedName>
    <definedName name="C_01451">#REF!</definedName>
    <definedName name="C_01455">#REF!</definedName>
    <definedName name="C_01456">#REF!</definedName>
    <definedName name="C_01457A">#REF!</definedName>
    <definedName name="C_01457C">#REF!</definedName>
    <definedName name="C_01457E">#REF!</definedName>
    <definedName name="C_01457F">#REF!</definedName>
    <definedName name="C_01457G">#REF!</definedName>
    <definedName name="C_01457H">#REF!</definedName>
    <definedName name="C_01458">#REF!</definedName>
    <definedName name="C_01459">#REF!</definedName>
    <definedName name="C_01461">#REF!</definedName>
    <definedName name="C_01463A">#REF!</definedName>
    <definedName name="C_01463C">#REF!</definedName>
    <definedName name="C_01463E">#REF!</definedName>
    <definedName name="C_01463F">#REF!</definedName>
    <definedName name="C_01463G">#REF!</definedName>
    <definedName name="C_01463H">#REF!</definedName>
    <definedName name="C_01464A">#REF!</definedName>
    <definedName name="C_01464C">#REF!</definedName>
    <definedName name="C_01464E">#REF!</definedName>
    <definedName name="C_01464F">#REF!</definedName>
    <definedName name="C_01464G">#REF!</definedName>
    <definedName name="C_01464H">#REF!</definedName>
    <definedName name="C_01501">#REF!</definedName>
    <definedName name="C_01503">#REF!</definedName>
    <definedName name="C_01508">#REF!</definedName>
    <definedName name="C_01512">#REF!</definedName>
    <definedName name="C_01513">#REF!</definedName>
    <definedName name="C_01514">#REF!</definedName>
    <definedName name="C_01515">#REF!</definedName>
    <definedName name="C_01516">#REF!</definedName>
    <definedName name="C_01517">#REF!</definedName>
    <definedName name="C_01518">#REF!</definedName>
    <definedName name="C_01519">#REF!</definedName>
    <definedName name="C_01520">#REF!</definedName>
    <definedName name="C_01522">#REF!</definedName>
    <definedName name="C_01523">#REF!</definedName>
    <definedName name="C_01525">#REF!</definedName>
    <definedName name="C_01527">#REF!</definedName>
    <definedName name="C_01528">#REF!</definedName>
    <definedName name="C_01529">#REF!</definedName>
    <definedName name="C_01547">#REF!</definedName>
    <definedName name="C_01555">#REF!</definedName>
    <definedName name="C_01557">#REF!</definedName>
    <definedName name="C_01563">#REF!</definedName>
    <definedName name="C_01566">#REF!</definedName>
    <definedName name="C_01611">#REF!</definedName>
    <definedName name="C_01611G">#REF!</definedName>
    <definedName name="C_01633">#REF!</definedName>
    <definedName name="C_01634">#REF!</definedName>
    <definedName name="C_01635">#REF!</definedName>
    <definedName name="C_01685">#REF!</definedName>
    <definedName name="C_01686">#REF!</definedName>
    <definedName name="C_01697">#REF!</definedName>
    <definedName name="C_01714">#REF!</definedName>
    <definedName name="C_017143">#REF!</definedName>
    <definedName name="C_01715">#REF!</definedName>
    <definedName name="C_01719">#REF!</definedName>
    <definedName name="C_01731">#REF!</definedName>
    <definedName name="C_01733">#REF!</definedName>
    <definedName name="C_01734">#REF!</definedName>
    <definedName name="C_01736">#REF!</definedName>
    <definedName name="C_01757">#REF!</definedName>
    <definedName name="C_01765">#REF!</definedName>
    <definedName name="C_01776">#REF!</definedName>
    <definedName name="C_01777">#REF!</definedName>
    <definedName name="C_01804">#REF!</definedName>
    <definedName name="C_01805">#REF!</definedName>
    <definedName name="C_01810">#REF!</definedName>
    <definedName name="C_01811">#REF!</definedName>
    <definedName name="C_01832">#REF!</definedName>
    <definedName name="C_01837">#REF!</definedName>
    <definedName name="C_01841">#REF!</definedName>
    <definedName name="C_01842">#REF!</definedName>
    <definedName name="C_01843">#REF!</definedName>
    <definedName name="C_01844">#REF!</definedName>
    <definedName name="C_01845">#REF!</definedName>
    <definedName name="C_01846">#REF!</definedName>
    <definedName name="C_01847">#REF!</definedName>
    <definedName name="C_01866">#REF!</definedName>
    <definedName name="C_01867">#REF!</definedName>
    <definedName name="C_01876">#REF!</definedName>
    <definedName name="C_01877">#REF!</definedName>
    <definedName name="C_01879">#REF!</definedName>
    <definedName name="C_02097">#REF!</definedName>
    <definedName name="C_02098">#REF!</definedName>
    <definedName name="C_03005">#REF!</definedName>
    <definedName name="C_03059">#REF!</definedName>
    <definedName name="C_03065">#REF!</definedName>
    <definedName name="C_03115">#REF!</definedName>
    <definedName name="C_03116">#REF!</definedName>
    <definedName name="C_03123">#REF!</definedName>
    <definedName name="C_03124">#REF!</definedName>
    <definedName name="C_03130">#REF!</definedName>
    <definedName name="C_03132">#REF!</definedName>
    <definedName name="C_03133">#REF!</definedName>
    <definedName name="C_03134">#REF!</definedName>
    <definedName name="C_03135">#REF!</definedName>
    <definedName name="C_03136">#REF!</definedName>
    <definedName name="C_03137">#REF!</definedName>
    <definedName name="C_03141">#REF!</definedName>
    <definedName name="C_03144">#REF!</definedName>
    <definedName name="C_03145">#REF!</definedName>
    <definedName name="C_03146">#REF!</definedName>
    <definedName name="C_03147">#REF!</definedName>
    <definedName name="C_03148">#REF!</definedName>
    <definedName name="C_03149">#REF!</definedName>
    <definedName name="C_03150">#REF!</definedName>
    <definedName name="C_03151">#REF!</definedName>
    <definedName name="C_03175">#REF!</definedName>
    <definedName name="C_03177">#REF!</definedName>
    <definedName name="C_03179">#REF!</definedName>
    <definedName name="C_03181">#REF!</definedName>
    <definedName name="C_03203">#REF!</definedName>
    <definedName name="C_03205">#REF!</definedName>
    <definedName name="C_03218">#REF!</definedName>
    <definedName name="C_03241">#REF!</definedName>
    <definedName name="C_03248">#REF!</definedName>
    <definedName name="C_03310">#REF!</definedName>
    <definedName name="C_03311">#REF!</definedName>
    <definedName name="C_03312">#REF!</definedName>
    <definedName name="C_03313">#REF!</definedName>
    <definedName name="C_03327">#REF!</definedName>
    <definedName name="C_0736">#REF!</definedName>
    <definedName name="C_1460">#REF!</definedName>
    <definedName name="Cable_Gland_Adaptors">#REF!</definedName>
    <definedName name="Cal_Gas_Generators">#REF!</definedName>
    <definedName name="Cellarsafe">#REF!</definedName>
    <definedName name="CellarSafe_Spares">#REF!</definedName>
    <definedName name="Charger_assembly_00144">#REF!</definedName>
    <definedName name="CIRRUS_CO2">#REF!</definedName>
    <definedName name="CIRRUS_hydrocarbons">#REF!</definedName>
    <definedName name="Cirrus_Point_Infrared_Detector">#REF!</definedName>
    <definedName name="Cirrus_Spares">#REF!</definedName>
    <definedName name="Cirrus_Spares_I">#REF!</definedName>
    <definedName name="CNY">#REF!</definedName>
    <definedName name="Control_Panel_Spares" localSheetId="21">#REF!</definedName>
    <definedName name="Control_Panel_Spares" localSheetId="20">#REF!</definedName>
    <definedName name="Control_Panel_Spares">#REF!</definedName>
    <definedName name="cromag" localSheetId="21">#REF!</definedName>
    <definedName name="cromag" localSheetId="20">#REF!</definedName>
    <definedName name="cromag">#REF!</definedName>
    <definedName name="CS_Spares_I" localSheetId="21">#REF!</definedName>
    <definedName name="CS_Spares_I" localSheetId="20">#REF!</definedName>
    <definedName name="CS_Spares_I">#REF!</definedName>
    <definedName name="CurrencyFOS" localSheetId="32">#REF!</definedName>
    <definedName name="CurrencyFOS" localSheetId="34">#REF!</definedName>
    <definedName name="CurrencyFOS" localSheetId="24">#REF!</definedName>
    <definedName name="CurrencyFOS" localSheetId="28">#REF!</definedName>
    <definedName name="CurrencyFOS" localSheetId="31">#REF!</definedName>
    <definedName name="CurrencyFOS" localSheetId="25">'MULTISCAN++ S1'!#REF!</definedName>
    <definedName name="CurrencyFOS" localSheetId="26">#REF!</definedName>
    <definedName name="CurrencyFOS" localSheetId="23">#REF!</definedName>
    <definedName name="CurrencyFOS" localSheetId="27">#REF!</definedName>
    <definedName name="CurrencyFOS" localSheetId="18">#REF!</definedName>
    <definedName name="CurrencyFOS" localSheetId="19">#REF!</definedName>
    <definedName name="CurrencyFOS" localSheetId="6">#REF!</definedName>
    <definedName name="CurrencyFOS" localSheetId="5">#REF!</definedName>
    <definedName name="CurrencyFOS" localSheetId="8">#REF!</definedName>
    <definedName name="CurrencyFOS" localSheetId="4">#REF!</definedName>
    <definedName name="CurrencyFOS" localSheetId="7">#REF!</definedName>
    <definedName name="CurrencyFOS" localSheetId="9">#REF!</definedName>
    <definedName name="CurrencyFOS" localSheetId="21">#REF!</definedName>
    <definedName name="CurrencyFOS" localSheetId="20">#REF!</definedName>
    <definedName name="CurrencyFOS" localSheetId="17">#REF!</definedName>
    <definedName name="CurrencyFOS" localSheetId="30">#REF!</definedName>
    <definedName name="CurrencyFOS" localSheetId="14">'SMART S-IS'!#REF!</definedName>
    <definedName name="CurrencyFOS" localSheetId="12">'SMART S-MS'!#REF!</definedName>
    <definedName name="CurrencyFOS" localSheetId="13">#REF!</definedName>
    <definedName name="CurrencyFOS" localSheetId="11">'SMART S-SS'!#REF!</definedName>
    <definedName name="CurrencyFOS" localSheetId="33">#REF!</definedName>
    <definedName name="CurrencyFOS">#REF!</definedName>
    <definedName name="Custodian" localSheetId="32">#REF!</definedName>
    <definedName name="Custodian" localSheetId="34">#REF!</definedName>
    <definedName name="Custodian" localSheetId="33">#REF!</definedName>
    <definedName name="Custodian">#REF!</definedName>
    <definedName name="Custodian_and_CDL_I">#REF!</definedName>
    <definedName name="Custodian_and_CDL_Spares">#REF!</definedName>
    <definedName name="Custodian_CDL">#REF!</definedName>
    <definedName name="Custodian_Range">#REF!</definedName>
    <definedName name="DC0101_A_M">#REF!</definedName>
    <definedName name="DC0102_A_M">#REF!</definedName>
    <definedName name="DE_0108">#REF!</definedName>
    <definedName name="DE_0110">#REF!</definedName>
    <definedName name="DE_0111">#REF!</definedName>
    <definedName name="DE_0112">#REF!</definedName>
    <definedName name="DE_0113">#REF!</definedName>
    <definedName name="DE_0114">#REF!</definedName>
    <definedName name="DE_0115">#REF!</definedName>
    <definedName name="DE_0116">#REF!</definedName>
    <definedName name="de_0117">#REF!</definedName>
    <definedName name="DE_0118">#REF!</definedName>
    <definedName name="DE_0120">#REF!</definedName>
    <definedName name="DE_0128">#REF!</definedName>
    <definedName name="DE_0130">#REF!</definedName>
    <definedName name="DE_0131">#REF!</definedName>
    <definedName name="Detective_Transportable_Gas_Detector">#REF!</definedName>
    <definedName name="DI_11">#REF!</definedName>
    <definedName name="DI_11_I">#REF!</definedName>
    <definedName name="DI_11_Range">#REF!</definedName>
    <definedName name="disc" localSheetId="32">#REF!</definedName>
    <definedName name="disc" localSheetId="34">#REF!</definedName>
    <definedName name="disc" localSheetId="24">#REF!</definedName>
    <definedName name="disc" localSheetId="28">#REF!</definedName>
    <definedName name="disc" localSheetId="31">#REF!</definedName>
    <definedName name="disc" localSheetId="25">#REF!</definedName>
    <definedName name="disc" localSheetId="26">#REF!</definedName>
    <definedName name="disc" localSheetId="23">#REF!</definedName>
    <definedName name="disc" localSheetId="27">#REF!</definedName>
    <definedName name="disc" localSheetId="18">#REF!</definedName>
    <definedName name="disc" localSheetId="19">#REF!</definedName>
    <definedName name="disc" localSheetId="6">#REF!</definedName>
    <definedName name="disc" localSheetId="5">#REF!</definedName>
    <definedName name="disc" localSheetId="8">#REF!</definedName>
    <definedName name="disc" localSheetId="4">#REF!</definedName>
    <definedName name="disc" localSheetId="7">#REF!</definedName>
    <definedName name="disc" localSheetId="9">#REF!</definedName>
    <definedName name="disc" localSheetId="21">#REF!</definedName>
    <definedName name="disc" localSheetId="20">#REF!</definedName>
    <definedName name="disc" localSheetId="17">#REF!</definedName>
    <definedName name="disc" localSheetId="30">#REF!</definedName>
    <definedName name="disc" localSheetId="14">#REF!</definedName>
    <definedName name="disc" localSheetId="12">#REF!</definedName>
    <definedName name="disc" localSheetId="13">#REF!</definedName>
    <definedName name="disc" localSheetId="11">#REF!</definedName>
    <definedName name="disc" localSheetId="33">#REF!</definedName>
    <definedName name="disc">#REF!</definedName>
    <definedName name="disct" localSheetId="32">#REF!</definedName>
    <definedName name="disct" localSheetId="34">#REF!</definedName>
    <definedName name="disct" localSheetId="24">#REF!</definedName>
    <definedName name="disct" localSheetId="28">#REF!</definedName>
    <definedName name="disct" localSheetId="31">#REF!</definedName>
    <definedName name="disct" localSheetId="25">#REF!</definedName>
    <definedName name="disct" localSheetId="26">#REF!</definedName>
    <definedName name="disct" localSheetId="23">#REF!</definedName>
    <definedName name="disct" localSheetId="27">#REF!</definedName>
    <definedName name="disct" localSheetId="18">#REF!</definedName>
    <definedName name="disct" localSheetId="19">#REF!</definedName>
    <definedName name="disct" localSheetId="6">#REF!</definedName>
    <definedName name="disct" localSheetId="5">#REF!</definedName>
    <definedName name="disct" localSheetId="8">#REF!</definedName>
    <definedName name="disct" localSheetId="4">#REF!</definedName>
    <definedName name="disct" localSheetId="7">#REF!</definedName>
    <definedName name="disct" localSheetId="9">#REF!</definedName>
    <definedName name="disct" localSheetId="21">#REF!</definedName>
    <definedName name="disct" localSheetId="20">#REF!</definedName>
    <definedName name="disct" localSheetId="17">#REF!</definedName>
    <definedName name="disct" localSheetId="30">#REF!</definedName>
    <definedName name="disct" localSheetId="14">#REF!</definedName>
    <definedName name="disct" localSheetId="12">#REF!</definedName>
    <definedName name="disct" localSheetId="13">#REF!</definedName>
    <definedName name="disct" localSheetId="11">#REF!</definedName>
    <definedName name="disct" localSheetId="33">#REF!</definedName>
    <definedName name="disct">#REF!</definedName>
    <definedName name="Ditech_Range" localSheetId="32">#REF!</definedName>
    <definedName name="Ditech_Range" localSheetId="34">#REF!</definedName>
    <definedName name="Ditech_Range" localSheetId="21">#REF!</definedName>
    <definedName name="Ditech_Range" localSheetId="20">#REF!</definedName>
    <definedName name="Ditech_Range" localSheetId="33">#REF!</definedName>
    <definedName name="Ditech_Range">#REF!</definedName>
    <definedName name="DM_0207" localSheetId="21">#REF!</definedName>
    <definedName name="DM_0207" localSheetId="20">#REF!</definedName>
    <definedName name="DM_0207">#REF!</definedName>
    <definedName name="DM_0420" localSheetId="21">#REF!</definedName>
    <definedName name="DM_0420" localSheetId="20">#REF!</definedName>
    <definedName name="DM_0420">#REF!</definedName>
    <definedName name="DM_0701">#REF!</definedName>
    <definedName name="DM_0702">#REF!</definedName>
    <definedName name="DTV_baseunit">#REF!</definedName>
    <definedName name="DTV_Spares">#REF!</definedName>
    <definedName name="DTV_Spares_I">#REF!</definedName>
    <definedName name="Duct_00027_D">#REF!</definedName>
    <definedName name="Duct_00088_D">#REF!</definedName>
    <definedName name="E_01008">#REF!</definedName>
    <definedName name="E_01060">#REF!</definedName>
    <definedName name="E_01070">#REF!</definedName>
    <definedName name="E_01088">#REF!</definedName>
    <definedName name="E_01104">#REF!</definedName>
    <definedName name="E_01153">#REF!</definedName>
    <definedName name="E_01182">#REF!</definedName>
    <definedName name="E_01196">#REF!</definedName>
    <definedName name="E_01197">#REF!</definedName>
    <definedName name="E_01222">#REF!</definedName>
    <definedName name="E_01229">#REF!</definedName>
    <definedName name="E_01330">#REF!</definedName>
    <definedName name="E_01344">#REF!</definedName>
    <definedName name="E_01383">#REF!</definedName>
    <definedName name="E_01451">#REF!</definedName>
    <definedName name="E_01488">#REF!</definedName>
    <definedName name="E_01535">#REF!</definedName>
    <definedName name="E_01536">#REF!</definedName>
    <definedName name="E_01537">#REF!</definedName>
    <definedName name="E_01552">#REF!</definedName>
    <definedName name="E_01553">#REF!</definedName>
    <definedName name="E_01643">#REF!</definedName>
    <definedName name="E_01688">#REF!</definedName>
    <definedName name="E_01764">#REF!</definedName>
    <definedName name="E_01774">#REF!</definedName>
    <definedName name="E_01775">#REF!</definedName>
    <definedName name="E_01800">#REF!</definedName>
    <definedName name="E_01821">#REF!</definedName>
    <definedName name="E_01839">#REF!</definedName>
    <definedName name="E_01840">#REF!</definedName>
    <definedName name="E_01841">#REF!</definedName>
    <definedName name="E_03550">#REF!</definedName>
    <definedName name="E_07394">#REF!</definedName>
    <definedName name="E_07397">#REF!</definedName>
    <definedName name="E_07612">#REF!</definedName>
    <definedName name="EikonTM_Range">#REF!</definedName>
    <definedName name="EL_2256">#REF!</definedName>
    <definedName name="EL_2259">#REF!</definedName>
    <definedName name="EL_2262">#REF!</definedName>
    <definedName name="EL_2265">#REF!</definedName>
    <definedName name="Electrochemical">#REF!</definedName>
    <definedName name="Electrochemical_I">#REF!</definedName>
    <definedName name="Electrochemical_sensors">#REF!</definedName>
    <definedName name="Equipment_DI_Reading">#REF!</definedName>
    <definedName name="Equipment_DI_Reading_I">#REF!</definedName>
    <definedName name="Equipment_Formerly_Manufactured_at_DI_Reading">#REF!</definedName>
    <definedName name="EUR">#REF!</definedName>
    <definedName name="ex" localSheetId="21">#REF!</definedName>
    <definedName name="ex" localSheetId="20">#REF!</definedName>
    <definedName name="ex">#REF!</definedName>
    <definedName name="exch">#REF!</definedName>
    <definedName name="exchange">#REF!</definedName>
    <definedName name="Exchange_rate" localSheetId="21">#REF!</definedName>
    <definedName name="Exchange_rate" localSheetId="20">#REF!</definedName>
    <definedName name="Exchange_rate">#REF!</definedName>
    <definedName name="Exchange_Rate_Obsolete" localSheetId="21">#REF!</definedName>
    <definedName name="Exchange_Rate_Obsolete" localSheetId="20">#REF!</definedName>
    <definedName name="Exchange_Rate_Obsolete">#REF!</definedName>
    <definedName name="exchangeconfl" localSheetId="21">#REF!</definedName>
    <definedName name="exchangeconfl" localSheetId="20">#REF!</definedName>
    <definedName name="exchangeconfl">#REF!</definedName>
    <definedName name="exchangeFOS" localSheetId="32">#REF!</definedName>
    <definedName name="exchangeFOS" localSheetId="34">#REF!</definedName>
    <definedName name="exchangeFOS" localSheetId="24">#REF!</definedName>
    <definedName name="exchangeFOS" localSheetId="28">#REF!</definedName>
    <definedName name="exchangeFOS" localSheetId="31">#REF!</definedName>
    <definedName name="exchangeFOS" localSheetId="25">'MULTISCAN++ S1'!#REF!</definedName>
    <definedName name="exchangeFOS" localSheetId="26">#REF!</definedName>
    <definedName name="exchangeFOS" localSheetId="23">#REF!</definedName>
    <definedName name="exchangeFOS" localSheetId="27">#REF!</definedName>
    <definedName name="exchangeFOS" localSheetId="18">#REF!</definedName>
    <definedName name="exchangeFOS" localSheetId="19">#REF!</definedName>
    <definedName name="exchangeFOS" localSheetId="6">#REF!</definedName>
    <definedName name="exchangeFOS" localSheetId="5">#REF!</definedName>
    <definedName name="exchangeFOS" localSheetId="8">#REF!</definedName>
    <definedName name="exchangeFOS" localSheetId="4">#REF!</definedName>
    <definedName name="exchangeFOS" localSheetId="7">#REF!</definedName>
    <definedName name="exchangeFOS" localSheetId="9">#REF!</definedName>
    <definedName name="exchangeFOS" localSheetId="21">#REF!</definedName>
    <definedName name="exchangeFOS" localSheetId="20">#REF!</definedName>
    <definedName name="exchangeFOS" localSheetId="17">#REF!</definedName>
    <definedName name="exchangeFOS" localSheetId="30">#REF!</definedName>
    <definedName name="exchangeFOS" localSheetId="14">'SMART S-IS'!#REF!</definedName>
    <definedName name="exchangeFOS" localSheetId="12">'SMART S-MS'!#REF!</definedName>
    <definedName name="exchangeFOS" localSheetId="13">#REF!</definedName>
    <definedName name="exchangeFOS" localSheetId="11">'SMART S-SS'!#REF!</definedName>
    <definedName name="exchangeFOS" localSheetId="33">#REF!</definedName>
    <definedName name="exchangeFOS">#REF!</definedName>
    <definedName name="exchangeFS" localSheetId="32">#REF!</definedName>
    <definedName name="exchangeFS" localSheetId="34">#REF!</definedName>
    <definedName name="exchangeFS" localSheetId="24">#REF!</definedName>
    <definedName name="exchangeFS" localSheetId="28">#REF!</definedName>
    <definedName name="exchangeFS" localSheetId="31">#REF!</definedName>
    <definedName name="exchangeFS" localSheetId="25">'MULTISCAN++ S1'!#REF!</definedName>
    <definedName name="exchangeFS" localSheetId="26">#REF!</definedName>
    <definedName name="exchangeFS" localSheetId="23">#REF!</definedName>
    <definedName name="exchangeFS" localSheetId="27">#REF!</definedName>
    <definedName name="exchangeFS" localSheetId="18">#REF!</definedName>
    <definedName name="exchangeFS" localSheetId="19">#REF!</definedName>
    <definedName name="exchangeFS" localSheetId="6">#REF!</definedName>
    <definedName name="exchangeFS" localSheetId="5">#REF!</definedName>
    <definedName name="exchangeFS" localSheetId="8">#REF!</definedName>
    <definedName name="exchangeFS" localSheetId="4">#REF!</definedName>
    <definedName name="exchangeFS" localSheetId="7">#REF!</definedName>
    <definedName name="exchangeFS" localSheetId="9">#REF!</definedName>
    <definedName name="exchangeFS" localSheetId="21">#REF!</definedName>
    <definedName name="exchangeFS" localSheetId="20">#REF!</definedName>
    <definedName name="exchangeFS" localSheetId="17">#REF!</definedName>
    <definedName name="exchangeFS" localSheetId="30">#REF!</definedName>
    <definedName name="exchangeFS" localSheetId="14">'SMART S-IS'!#REF!</definedName>
    <definedName name="exchangeFS" localSheetId="12">'SMART S-MS'!#REF!</definedName>
    <definedName name="exchangeFS" localSheetId="13">#REF!</definedName>
    <definedName name="exchangeFS" localSheetId="11">'SMART S-SS'!#REF!</definedName>
    <definedName name="exchangeFS" localSheetId="33">#REF!</definedName>
    <definedName name="exchangeFS">#REF!</definedName>
    <definedName name="exchangeTGN" localSheetId="32">#REF!</definedName>
    <definedName name="exchangeTGN" localSheetId="34">#REF!</definedName>
    <definedName name="exchangeTGN" localSheetId="24">#REF!</definedName>
    <definedName name="exchangeTGN" localSheetId="28">#REF!</definedName>
    <definedName name="exchangeTGN" localSheetId="31">#REF!</definedName>
    <definedName name="exchangeTGN" localSheetId="25">'MULTISCAN++ S1'!#REF!</definedName>
    <definedName name="exchangeTGN" localSheetId="26">#REF!</definedName>
    <definedName name="exchangeTGN" localSheetId="23">#REF!</definedName>
    <definedName name="exchangeTGN" localSheetId="27">#REF!</definedName>
    <definedName name="exchangeTGN" localSheetId="18">#REF!</definedName>
    <definedName name="exchangeTGN" localSheetId="19">#REF!</definedName>
    <definedName name="exchangeTGN" localSheetId="6">#REF!</definedName>
    <definedName name="exchangeTGN" localSheetId="5">#REF!</definedName>
    <definedName name="exchangeTGN" localSheetId="8">#REF!</definedName>
    <definedName name="exchangeTGN" localSheetId="4">#REF!</definedName>
    <definedName name="exchangeTGN" localSheetId="7">#REF!</definedName>
    <definedName name="exchangeTGN" localSheetId="9">#REF!</definedName>
    <definedName name="exchangeTGN" localSheetId="21">#REF!</definedName>
    <definedName name="exchangeTGN" localSheetId="20">#REF!</definedName>
    <definedName name="exchangeTGN" localSheetId="17">#REF!</definedName>
    <definedName name="exchangeTGN" localSheetId="30">#REF!</definedName>
    <definedName name="exchangeTGN" localSheetId="14">'SMART S-IS'!#REF!</definedName>
    <definedName name="exchangeTGN" localSheetId="12">'SMART S-MS'!#REF!</definedName>
    <definedName name="exchangeTGN" localSheetId="13">#REF!</definedName>
    <definedName name="exchangeTGN" localSheetId="11">'SMART S-SS'!#REF!</definedName>
    <definedName name="exchangeTGN" localSheetId="33">#REF!</definedName>
    <definedName name="exchangeTGN">#REF!</definedName>
    <definedName name="exchPORTS" localSheetId="32">#REF!</definedName>
    <definedName name="exchPORTS" localSheetId="34">#REF!</definedName>
    <definedName name="exchPORTS" localSheetId="24">#REF!</definedName>
    <definedName name="exchPORTS" localSheetId="28">#REF!</definedName>
    <definedName name="exchPORTS" localSheetId="31">#REF!</definedName>
    <definedName name="exchPORTS" localSheetId="25">'MULTISCAN++ S1'!#REF!</definedName>
    <definedName name="exchPORTS" localSheetId="26">#REF!</definedName>
    <definedName name="exchPORTS" localSheetId="23">#REF!</definedName>
    <definedName name="exchPORTS" localSheetId="27">#REF!</definedName>
    <definedName name="exchPORTS" localSheetId="18">#REF!</definedName>
    <definedName name="exchPORTS" localSheetId="19">#REF!</definedName>
    <definedName name="exchPORTS" localSheetId="6">#REF!</definedName>
    <definedName name="exchPORTS" localSheetId="5">#REF!</definedName>
    <definedName name="exchPORTS" localSheetId="8">#REF!</definedName>
    <definedName name="exchPORTS" localSheetId="4">#REF!</definedName>
    <definedName name="exchPORTS" localSheetId="7">#REF!</definedName>
    <definedName name="exchPORTS" localSheetId="9">#REF!</definedName>
    <definedName name="exchPORTS" localSheetId="21">#REF!</definedName>
    <definedName name="exchPORTS" localSheetId="20">#REF!</definedName>
    <definedName name="exchPORTS" localSheetId="17">#REF!</definedName>
    <definedName name="exchPORTS" localSheetId="30">#REF!</definedName>
    <definedName name="exchPORTS" localSheetId="14">'SMART S-IS'!#REF!</definedName>
    <definedName name="exchPORTS" localSheetId="12">'SMART S-MS'!#REF!</definedName>
    <definedName name="exchPORTS" localSheetId="13">#REF!</definedName>
    <definedName name="exchPORTS" localSheetId="11">'SMART S-SS'!#REF!</definedName>
    <definedName name="exchPORTS" localSheetId="33">#REF!</definedName>
    <definedName name="exchPORTS">#REF!</definedName>
    <definedName name="ff" localSheetId="32">#REF!</definedName>
    <definedName name="ff" localSheetId="34">#REF!</definedName>
    <definedName name="ff" localSheetId="33">#REF!</definedName>
    <definedName name="ff">#REF!</definedName>
    <definedName name="Fire_Detectors">#REF!</definedName>
    <definedName name="Fixed_Detector_Spares">#REF!</definedName>
    <definedName name="Fixed_Detector_Spares_I">#REF!</definedName>
    <definedName name="Fixed_Detector_Spares_Obsolete">#REF!</definedName>
    <definedName name="Fixed_Detector_Spares_Obsolete_I">#REF!</definedName>
    <definedName name="Flame_Detectors">#REF!</definedName>
    <definedName name="Flamgard_4_20">#REF!</definedName>
    <definedName name="Flamgard_4_20_Index">#REF!</definedName>
    <definedName name="Flamgard_D">#REF!</definedName>
    <definedName name="Flamgard_EXE">#REF!</definedName>
    <definedName name="Flamgard_Flammable_Gas_Detector_Spares">#REF!</definedName>
    <definedName name="Flamgard_Flammable_Gas_Detector_Spares_I">#REF!</definedName>
    <definedName name="Flamgard_HT">#REF!</definedName>
    <definedName name="Flamgard_Plus">#REF!</definedName>
    <definedName name="Flamgard_Plus_Spares">#REF!</definedName>
    <definedName name="Flamgard_Plus_Spares_I">#REF!</definedName>
    <definedName name="Flammable_Gas_Detector_Spares">#REF!</definedName>
    <definedName name="Flammable_Gas_Detector_Spares_I">#REF!</definedName>
    <definedName name="Flamsafe___FOR_SAFE_AREA_ONLY">#REF!</definedName>
    <definedName name="FLP_0001">#REF!</definedName>
    <definedName name="FLP_0047">#REF!</definedName>
    <definedName name="FLP_Relays">#REF!</definedName>
    <definedName name="FS">#REF!</definedName>
    <definedName name="FS_I">#REF!</definedName>
    <definedName name="G_Range">#REF!</definedName>
    <definedName name="G_Range_I">#REF!</definedName>
    <definedName name="gas_57L">#REF!</definedName>
    <definedName name="Gasalarm">#REF!</definedName>
    <definedName name="Gasalarm_76GA__10_40A___10_40__Oxytone_850OX_79OX">#REF!</definedName>
    <definedName name="Gasalarm_84GA">#REF!</definedName>
    <definedName name="Gasalarm_84GA_I">#REF!</definedName>
    <definedName name="Gasalarm_I">#REF!</definedName>
    <definedName name="Gasflag">#REF!</definedName>
    <definedName name="Gaslink_Detector">#REF!</definedName>
    <definedName name="Gaslink_Detector_Spares">#REF!</definedName>
    <definedName name="Gaslink_I">#REF!</definedName>
    <definedName name="Gasman_I_Range">#REF!</definedName>
    <definedName name="Gasman_II_Range">#REF!</definedName>
    <definedName name="Gasman_II_Spares">#REF!</definedName>
    <definedName name="Gasman_II_Spares_I">#REF!</definedName>
    <definedName name="Gasman_Spares">#REF!</definedName>
    <definedName name="Gasman_Spares_I">#REF!</definedName>
    <definedName name="Gasmaster_Flameproof">#REF!</definedName>
    <definedName name="Gasmaster_Range">#REF!</definedName>
    <definedName name="Gasmaster_Spares">#REF!</definedName>
    <definedName name="Gasmaster_Spares_I">#REF!</definedName>
    <definedName name="Gasmonitor_Plus_Range">#REF!</definedName>
    <definedName name="Gaswarden">#REF!</definedName>
    <definedName name="Gaswarden_I">#REF!</definedName>
    <definedName name="Gazcal_Generators">#REF!</definedName>
    <definedName name="GM_Spares">#REF!</definedName>
    <definedName name="GM_Spares_I">#REF!</definedName>
    <definedName name="Hazardous_Area_Units">#REF!</definedName>
    <definedName name="I_103_L_Cans">#REF!</definedName>
    <definedName name="I_20_L_cans">#REF!</definedName>
    <definedName name="I_4_Wire">#REF!</definedName>
    <definedName name="I_57_L_cans">#REF!</definedName>
    <definedName name="I_Alarms_and_Indicators">#REF!</definedName>
    <definedName name="I_Autocalibrator">#REF!</definedName>
    <definedName name="I_cable_gland">#REF!</definedName>
    <definedName name="I_Cal_Gas_Generators">#REF!</definedName>
    <definedName name="I_Calibration_Gas_Generators">#REF!</definedName>
    <definedName name="I_call_points">#REF!</definedName>
    <definedName name="I_Cellarsafe">#REF!</definedName>
    <definedName name="I_Cirrus">#REF!</definedName>
    <definedName name="I_Control_Systems_for_Remote_Detectors">#REF!</definedName>
    <definedName name="I_Custodian_CDL">#REF!</definedName>
    <definedName name="I_Detective">#REF!</definedName>
    <definedName name="I_DI_11">#REF!</definedName>
    <definedName name="I_Ditech">#REF!</definedName>
    <definedName name="I_DTV">#REF!</definedName>
    <definedName name="I_Eikon">#REF!</definedName>
    <definedName name="I_Electrochemical">#REF!</definedName>
    <definedName name="I_Equipment_DI">#REF!</definedName>
    <definedName name="I_fire_detectors">#REF!</definedName>
    <definedName name="I_FL_4_20">#REF!</definedName>
    <definedName name="I_FL_D">#REF!</definedName>
    <definedName name="I_Fl_EXE">#REF!</definedName>
    <definedName name="I_Flame_detectors">#REF!</definedName>
    <definedName name="I_Flamsafe">#REF!</definedName>
    <definedName name="I_FLHT">#REF!</definedName>
    <definedName name="I_FLP">#REF!</definedName>
    <definedName name="I_G_range">#REF!</definedName>
    <definedName name="I_Gasalarm">#REF!</definedName>
    <definedName name="I_Gasalarm_76GA">#REF!</definedName>
    <definedName name="I_Gasflag">#REF!</definedName>
    <definedName name="I_Gaslink">#REF!</definedName>
    <definedName name="I_Gasman_spares">#REF!</definedName>
    <definedName name="I_Gasmaster">#REF!</definedName>
    <definedName name="I_Gasmaster_Flameproof">#REF!</definedName>
    <definedName name="I_Gasmonitor_Plus">#REF!</definedName>
    <definedName name="I_Gaswarden">#REF!</definedName>
    <definedName name="I_Gazcal_Generators">#REF!</definedName>
    <definedName name="I_GMI">#REF!</definedName>
    <definedName name="I_GMII">#REF!</definedName>
    <definedName name="I_Hazardous_Area_Units">#REF!</definedName>
    <definedName name="I_Nimbus">#REF!</definedName>
    <definedName name="I_Open_path">#REF!</definedName>
    <definedName name="I_Pellistor_TC">#REF!</definedName>
    <definedName name="I_Portable_Instruments">#REF!</definedName>
    <definedName name="I_Remote_Detectors">#REF!</definedName>
    <definedName name="I_Safe_Area_Units">#REF!</definedName>
    <definedName name="I_Safegard">#REF!</definedName>
    <definedName name="I_Sensors">#REF!</definedName>
    <definedName name="I_Spares_for_Obsolete_Bench_Style_Generator">#REF!</definedName>
    <definedName name="I_Spares_for_obsolete_Items">#REF!</definedName>
    <definedName name="I_Speciality_Gases">#REF!</definedName>
    <definedName name="I_Standard_Sampling_Units">#REF!</definedName>
    <definedName name="I_Status_indicators">#REF!</definedName>
    <definedName name="I_Status_Lights">#REF!</definedName>
    <definedName name="I_Sulphistor_Detector">#REF!</definedName>
    <definedName name="I_Test_Gases_and_Accessories">#REF!</definedName>
    <definedName name="I_Tetra">#REF!</definedName>
    <definedName name="I_Thermal_Conductivity_Detector">#REF!</definedName>
    <definedName name="I_Toximeter">#REF!</definedName>
    <definedName name="I_TPP">#REF!</definedName>
    <definedName name="I_TPP_IR">#REF!</definedName>
    <definedName name="I_Triple_84">#REF!</definedName>
    <definedName name="I_TXgard_D_and_HS_Flameproof_Toxic_Gas_Detector">#REF!</definedName>
    <definedName name="I_TXgard_IS">#REF!</definedName>
    <definedName name="I_TXgard_ISP">#REF!</definedName>
    <definedName name="I_TXgard_Plus">#REF!</definedName>
    <definedName name="I_Txsafe_Plus">#REF!</definedName>
    <definedName name="I_Viper">#REF!</definedName>
    <definedName name="I_Vortex">#REF!</definedName>
    <definedName name="I_Zener">#REF!</definedName>
    <definedName name="IR_CO2_2percent">#REF!</definedName>
    <definedName name="IR_CO2_5percent">#REF!</definedName>
    <definedName name="M_01127">#REF!</definedName>
    <definedName name="M_01401">#REF!</definedName>
    <definedName name="M_02049">#REF!</definedName>
    <definedName name="M_02096">#REF!</definedName>
    <definedName name="M_02118">#REF!</definedName>
    <definedName name="M_02118_inline_membrane_filter">#REF!</definedName>
    <definedName name="M_02125">#REF!</definedName>
    <definedName name="M_02196">#REF!</definedName>
    <definedName name="M_02197">#REF!</definedName>
    <definedName name="M_02250">#REF!</definedName>
    <definedName name="M_02281">#REF!</definedName>
    <definedName name="M_02285">#REF!</definedName>
    <definedName name="M_04001">#REF!</definedName>
    <definedName name="M_04032">#REF!</definedName>
    <definedName name="M_04072">#REF!</definedName>
    <definedName name="M_04109">#REF!</definedName>
    <definedName name="M_04111">#REF!</definedName>
    <definedName name="M_04112">#REF!</definedName>
    <definedName name="M_04161">#REF!</definedName>
    <definedName name="M_04431">#REF!</definedName>
    <definedName name="M_04502">#REF!</definedName>
    <definedName name="M_04682">#REF!</definedName>
    <definedName name="MA_1138">#REF!</definedName>
    <definedName name="Manual_Alarm_Call_Points">#REF!</definedName>
    <definedName name="Megitt_Al">#REF!</definedName>
    <definedName name="Megitt_SS">#REF!</definedName>
    <definedName name="Megitt_UVHTal">#REF!</definedName>
    <definedName name="Megitt_UVHTss">#REF!</definedName>
    <definedName name="Megitt_UVHTSTal">#REF!</definedName>
    <definedName name="Megitt_UVHTSTss">#REF!</definedName>
    <definedName name="Megitt_UVIRal">#REF!</definedName>
    <definedName name="Megitt_UVIRss">#REF!</definedName>
    <definedName name="Megitt_UVIRSTal">#REF!</definedName>
    <definedName name="Megitt_UVIRSTss">#REF!</definedName>
    <definedName name="Megitt_UVSTal">#REF!</definedName>
    <definedName name="Megitt_UVSTss">#REF!</definedName>
    <definedName name="MIS_26003">#REF!</definedName>
    <definedName name="Nimbus">#REF!</definedName>
    <definedName name="Nimbus_Point_Infrared_Detector">#REF!</definedName>
    <definedName name="Obsolete_Spares">#REF!</definedName>
    <definedName name="OLE_LINK12" localSheetId="32">'Accessories for SMART Serie '!#REF!</definedName>
    <definedName name="OLE_LINK12" localSheetId="34">'Gas Cylinders'!#REF!</definedName>
    <definedName name="OLE_LINK12" localSheetId="24">'MULTISCAN 8+'!#REF!</definedName>
    <definedName name="OLE_LINK12" localSheetId="28">'MULTISCAN++ MED'!#REF!</definedName>
    <definedName name="OLE_LINK12" localSheetId="31">'MULTISCAN++ PK'!#REF!</definedName>
    <definedName name="OLE_LINK12" localSheetId="25">'MULTISCAN++ S1'!#REF!</definedName>
    <definedName name="OLE_LINK12" localSheetId="26">'MULTISCAN++ S2 '!#REF!</definedName>
    <definedName name="OLE_LINK12" localSheetId="23">'PL4+ &amp; PL4+D'!#REF!</definedName>
    <definedName name="OLE_LINK12" localSheetId="27">'SECURNET++ &amp; SCADA LITE'!#REF!</definedName>
    <definedName name="OLE_LINK12" localSheetId="18">'SMART 3 BLIZZARD'!#REF!</definedName>
    <definedName name="OLE_LINK12" localSheetId="19">'SMART 3 NC'!#REF!</definedName>
    <definedName name="OLE_LINK12" localSheetId="6">'SMART 3G-C2'!#REF!</definedName>
    <definedName name="OLE_LINK12" localSheetId="5">'SMART 3G-C2-LD'!#REF!</definedName>
    <definedName name="OLE_LINK12" localSheetId="8">'SMART 3G-C3'!#REF!</definedName>
    <definedName name="OLE_LINK12" localSheetId="4">'SMART 3G-D2'!#REF!</definedName>
    <definedName name="OLE_LINK12" localSheetId="7">'SMART 3G-D3'!#REF!</definedName>
    <definedName name="OLE_LINK12" localSheetId="9">'SMART 3G-GRI'!#REF!</definedName>
    <definedName name="OLE_LINK12" localSheetId="21">'SMART 3H FM-LITE'!#REF!</definedName>
    <definedName name="OLE_LINK12" localSheetId="20">'SMART 3H Lite'!#REF!</definedName>
    <definedName name="OLE_LINK12" localSheetId="17">'SMART 3-R'!#REF!</definedName>
    <definedName name="OLE_LINK12" localSheetId="30">'SMART P'!#REF!</definedName>
    <definedName name="OLE_LINK12" localSheetId="14">'SMART S-IS'!#REF!</definedName>
    <definedName name="OLE_LINK12" localSheetId="12">'SMART S-MS'!#REF!</definedName>
    <definedName name="OLE_LINK12" localSheetId="13">'SMART S-MS MED'!#REF!</definedName>
    <definedName name="OLE_LINK12" localSheetId="11">'SMART S-SS'!#REF!</definedName>
    <definedName name="OLE_LINK12" localSheetId="33">'Spare Parts'!#REF!</definedName>
    <definedName name="OLE_LINK51" localSheetId="4">'SMART 3G-D2'!#REF!</definedName>
    <definedName name="Open_Path_Detectors" localSheetId="32">#REF!</definedName>
    <definedName name="Open_Path_Detectors" localSheetId="34">#REF!</definedName>
    <definedName name="Open_Path_Detectors" localSheetId="21">#REF!</definedName>
    <definedName name="Open_Path_Detectors" localSheetId="20">#REF!</definedName>
    <definedName name="Open_Path_Detectors" localSheetId="33">#REF!</definedName>
    <definedName name="Open_Path_Detectors">#REF!</definedName>
    <definedName name="Open_Path_Detectors_I" localSheetId="21">#REF!</definedName>
    <definedName name="Open_Path_Detectors_I" localSheetId="20">#REF!</definedName>
    <definedName name="Open_Path_Detectors_I">#REF!</definedName>
    <definedName name="OXP_0001" localSheetId="21">#REF!</definedName>
    <definedName name="OXP_0001" localSheetId="20">#REF!</definedName>
    <definedName name="OXP_0001">#REF!</definedName>
    <definedName name="OXP_0025">#REF!</definedName>
    <definedName name="Pellistor_TC_Sensor">#REF!</definedName>
    <definedName name="Pellistor_TC_Sensors">#REF!</definedName>
    <definedName name="Pellistor_TC_Sensors_I">#REF!</definedName>
    <definedName name="Pellistor_Thermal_Conductivity">#REF!</definedName>
    <definedName name="Port_Spares_I">#REF!</definedName>
    <definedName name="Portable_Spares">#REF!</definedName>
    <definedName name="pressure_regulator_C03129">#REF!</definedName>
    <definedName name="pric">#REF!</definedName>
    <definedName name="price" localSheetId="32">#REF!</definedName>
    <definedName name="price" localSheetId="34">#REF!</definedName>
    <definedName name="price" localSheetId="24">#REF!</definedName>
    <definedName name="price" localSheetId="28">#REF!</definedName>
    <definedName name="price" localSheetId="31">#REF!</definedName>
    <definedName name="price" localSheetId="25">'MULTISCAN++ S1'!#REF!</definedName>
    <definedName name="price" localSheetId="26">#REF!</definedName>
    <definedName name="price" localSheetId="23">#REF!</definedName>
    <definedName name="price" localSheetId="27">#REF!</definedName>
    <definedName name="price" localSheetId="18">#REF!</definedName>
    <definedName name="price" localSheetId="19">#REF!</definedName>
    <definedName name="price" localSheetId="6">#REF!</definedName>
    <definedName name="price" localSheetId="5">#REF!</definedName>
    <definedName name="price" localSheetId="8">#REF!</definedName>
    <definedName name="price" localSheetId="4">#REF!</definedName>
    <definedName name="price" localSheetId="7">#REF!</definedName>
    <definedName name="price" localSheetId="9">#REF!</definedName>
    <definedName name="price" localSheetId="21">#REF!</definedName>
    <definedName name="price" localSheetId="20">#REF!</definedName>
    <definedName name="price" localSheetId="17">#REF!</definedName>
    <definedName name="price" localSheetId="30">#REF!</definedName>
    <definedName name="price" localSheetId="14">'SMART S-IS'!#REF!</definedName>
    <definedName name="price" localSheetId="12">'SMART S-MS'!#REF!</definedName>
    <definedName name="price" localSheetId="13">#REF!</definedName>
    <definedName name="price" localSheetId="11">'SMART S-SS'!#REF!</definedName>
    <definedName name="price" localSheetId="33">#REF!</definedName>
    <definedName name="price">#REF!</definedName>
    <definedName name="Price_List_Issue" localSheetId="32">#REF!</definedName>
    <definedName name="Price_List_Issue" localSheetId="34">#REF!</definedName>
    <definedName name="Price_List_Issue" localSheetId="33">#REF!</definedName>
    <definedName name="Price_List_Issue">#REF!</definedName>
    <definedName name="S_01023" localSheetId="32">#REF!</definedName>
    <definedName name="S_01023" localSheetId="34">#REF!</definedName>
    <definedName name="S_01023" localSheetId="21">#REF!</definedName>
    <definedName name="S_01023" localSheetId="20">#REF!</definedName>
    <definedName name="S_01023" localSheetId="33">#REF!</definedName>
    <definedName name="S_01023">#REF!</definedName>
    <definedName name="S_01023_charging_lead" localSheetId="21">#REF!</definedName>
    <definedName name="S_01023_charging_lead" localSheetId="20">#REF!</definedName>
    <definedName name="S_01023_charging_lead">#REF!</definedName>
    <definedName name="S_01053" localSheetId="21">#REF!</definedName>
    <definedName name="S_01053" localSheetId="20">#REF!</definedName>
    <definedName name="S_01053">#REF!</definedName>
    <definedName name="S_01088">#REF!</definedName>
    <definedName name="S_01089">#REF!</definedName>
    <definedName name="S_011024">#REF!</definedName>
    <definedName name="S_011030">#REF!</definedName>
    <definedName name="S_011219">#REF!</definedName>
    <definedName name="S_01122">#REF!</definedName>
    <definedName name="S_01123">#REF!</definedName>
    <definedName name="S_011316">#REF!</definedName>
    <definedName name="S_011317">#REF!</definedName>
    <definedName name="S_011318">#REF!</definedName>
    <definedName name="S_011319">#REF!</definedName>
    <definedName name="S_011320">#REF!</definedName>
    <definedName name="S_011321">#REF!</definedName>
    <definedName name="S_011322">#REF!</definedName>
    <definedName name="S_011323">#REF!</definedName>
    <definedName name="S_011363">#REF!</definedName>
    <definedName name="S_011364">#REF!</definedName>
    <definedName name="S_011366">#REF!</definedName>
    <definedName name="S_011367">#REF!</definedName>
    <definedName name="S_011368">#REF!</definedName>
    <definedName name="S_011369">#REF!</definedName>
    <definedName name="S_011370">#REF!</definedName>
    <definedName name="S_011371">#REF!</definedName>
    <definedName name="S_011375">#REF!</definedName>
    <definedName name="S_01145">#REF!</definedName>
    <definedName name="S_011474">#REF!</definedName>
    <definedName name="S_01151">#REF!</definedName>
    <definedName name="S_01173">#REF!</definedName>
    <definedName name="S_01176">#REF!</definedName>
    <definedName name="S_01180">#REF!</definedName>
    <definedName name="S_01182">#REF!</definedName>
    <definedName name="S_01187">#REF!</definedName>
    <definedName name="S_01188">#REF!</definedName>
    <definedName name="S_01214">#REF!</definedName>
    <definedName name="S_01217">#REF!</definedName>
    <definedName name="S_01218">#REF!</definedName>
    <definedName name="S_01238">#REF!</definedName>
    <definedName name="S_01240">#REF!</definedName>
    <definedName name="S_01241">#REF!</definedName>
    <definedName name="S_01242">#REF!</definedName>
    <definedName name="S_01243">#REF!</definedName>
    <definedName name="S_01244">#REF!</definedName>
    <definedName name="S_01245">#REF!</definedName>
    <definedName name="S_01248">#REF!</definedName>
    <definedName name="S_01250">#REF!</definedName>
    <definedName name="S_01251">#REF!</definedName>
    <definedName name="S_01252">#REF!</definedName>
    <definedName name="S_01253">#REF!</definedName>
    <definedName name="S_01254">#REF!</definedName>
    <definedName name="S_01423">#REF!</definedName>
    <definedName name="S_01724">#REF!</definedName>
    <definedName name="S_01725">#REF!</definedName>
    <definedName name="S_01726">#REF!</definedName>
    <definedName name="S_01727">#REF!</definedName>
    <definedName name="S_01728">#REF!</definedName>
    <definedName name="S_01729">#REF!</definedName>
    <definedName name="S_01730">#REF!</definedName>
    <definedName name="S_01788">#REF!</definedName>
    <definedName name="S_01829">#REF!</definedName>
    <definedName name="S_01832">#REF!</definedName>
    <definedName name="S_01846">#REF!</definedName>
    <definedName name="S_01847">#REF!</definedName>
    <definedName name="S_01852">#REF!</definedName>
    <definedName name="S_01871">#REF!</definedName>
    <definedName name="S_01892">#REF!</definedName>
    <definedName name="S_01935">#REF!</definedName>
    <definedName name="S_01937">#REF!</definedName>
    <definedName name="S_01939">#REF!</definedName>
    <definedName name="S_01983">#REF!</definedName>
    <definedName name="Safe_Area_Units">#REF!</definedName>
    <definedName name="Safegard_II_Personal_CO2_Monitor">#REF!</definedName>
    <definedName name="Section_A___Portable_Instruments">#REF!</definedName>
    <definedName name="Section_A2_Portable_Spares">#REF!</definedName>
    <definedName name="Section_B___Control_Systems_for_Remote_Detectors">#REF!</definedName>
    <definedName name="Section_C___Remote_Detectors">#REF!</definedName>
    <definedName name="Section_D___Alarms_and_Indicators">#REF!</definedName>
    <definedName name="Section_E___Standard_Sampling_Units">#REF!</definedName>
    <definedName name="Section_E1_Sensors">#REF!</definedName>
    <definedName name="Section_F___Test_Gases_and_Accessories">#REF!</definedName>
    <definedName name="Section_G___Calibration_Gas_Generators">#REF!</definedName>
    <definedName name="Section_H___Spares_for_Obsolete_Items">#REF!</definedName>
    <definedName name="Section_I___Sensors">#REF!</definedName>
    <definedName name="Sensors_I">#REF!</definedName>
    <definedName name="Spare_Parts_for_Status_Lights__C01257__C01262__C01263___C01282">#REF!</definedName>
    <definedName name="Spares_Exchange_rate">#REF!</definedName>
    <definedName name="Spares_for_Obsolete_Bench_Style_Generator_C02020">#REF!</definedName>
    <definedName name="speciality_gas_58L">#REF!</definedName>
    <definedName name="Speciality_Gases___58L_Cans">#REF!</definedName>
    <definedName name="Spectrex_20L">#REF!</definedName>
    <definedName name="Spectrex_20LB">#REF!</definedName>
    <definedName name="Spectrex_20U">#REF!</definedName>
    <definedName name="Spectrex_20UB">#REF!</definedName>
    <definedName name="Spectrex_IR20R">#REF!</definedName>
    <definedName name="Spectrex_TripleIR">#REF!</definedName>
    <definedName name="Status_Indicators">#REF!</definedName>
    <definedName name="Status_Lights">#REF!</definedName>
    <definedName name="Status_Lights_I">#REF!</definedName>
    <definedName name="std_gas">#REF!</definedName>
    <definedName name="std_gas_103L">#REF!</definedName>
    <definedName name="std_speciality_gas">#REF!</definedName>
    <definedName name="Sulphistor_Detector_Spares">#REF!</definedName>
    <definedName name="Sulphistor_Gas_Detector__to_Detect_Hydrogen_Sulphide_with_Ditech_DI11">#REF!</definedName>
    <definedName name="SUP_0001">#REF!</definedName>
    <definedName name="SUP_0010">#REF!</definedName>
    <definedName name="sym">#REF!</definedName>
    <definedName name="symFOS" localSheetId="32">#REF!</definedName>
    <definedName name="symFOS" localSheetId="34">#REF!</definedName>
    <definedName name="symFOS" localSheetId="24">#REF!</definedName>
    <definedName name="symFOS" localSheetId="28">#REF!</definedName>
    <definedName name="symFOS" localSheetId="31">#REF!</definedName>
    <definedName name="symFOS" localSheetId="25">'MULTISCAN++ S1'!#REF!</definedName>
    <definedName name="symFOS" localSheetId="26">#REF!</definedName>
    <definedName name="symFOS" localSheetId="23">#REF!</definedName>
    <definedName name="symFOS" localSheetId="27">#REF!</definedName>
    <definedName name="symFOS" localSheetId="18">#REF!</definedName>
    <definedName name="symFOS" localSheetId="19">#REF!</definedName>
    <definedName name="symFOS" localSheetId="6">#REF!</definedName>
    <definedName name="symFOS" localSheetId="5">#REF!</definedName>
    <definedName name="symFOS" localSheetId="8">#REF!</definedName>
    <definedName name="symFOS" localSheetId="4">#REF!</definedName>
    <definedName name="symFOS" localSheetId="7">#REF!</definedName>
    <definedName name="symFOS" localSheetId="9">#REF!</definedName>
    <definedName name="symFOS" localSheetId="21">#REF!</definedName>
    <definedName name="symFOS" localSheetId="20">#REF!</definedName>
    <definedName name="symFOS" localSheetId="17">#REF!</definedName>
    <definedName name="symFOS" localSheetId="30">#REF!</definedName>
    <definedName name="symFOS" localSheetId="14">'SMART S-IS'!#REF!</definedName>
    <definedName name="symFOS" localSheetId="12">'SMART S-MS'!#REF!</definedName>
    <definedName name="symFOS" localSheetId="13">#REF!</definedName>
    <definedName name="symFOS" localSheetId="11">'SMART S-SS'!#REF!</definedName>
    <definedName name="symFOS" localSheetId="33">#REF!</definedName>
    <definedName name="symFOS">#REF!</definedName>
    <definedName name="symFS" localSheetId="32">#REF!</definedName>
    <definedName name="symFS" localSheetId="34">#REF!</definedName>
    <definedName name="symFS" localSheetId="24">#REF!</definedName>
    <definedName name="symFS" localSheetId="28">#REF!</definedName>
    <definedName name="symFS" localSheetId="31">#REF!</definedName>
    <definedName name="symFS" localSheetId="25">'MULTISCAN++ S1'!#REF!</definedName>
    <definedName name="symFS" localSheetId="26">#REF!</definedName>
    <definedName name="symFS" localSheetId="23">#REF!</definedName>
    <definedName name="symFS" localSheetId="27">#REF!</definedName>
    <definedName name="symFS" localSheetId="18">#REF!</definedName>
    <definedName name="symFS" localSheetId="19">#REF!</definedName>
    <definedName name="symFS" localSheetId="6">#REF!</definedName>
    <definedName name="symFS" localSheetId="5">#REF!</definedName>
    <definedName name="symFS" localSheetId="8">#REF!</definedName>
    <definedName name="symFS" localSheetId="4">#REF!</definedName>
    <definedName name="symFS" localSheetId="7">#REF!</definedName>
    <definedName name="symFS" localSheetId="9">#REF!</definedName>
    <definedName name="symFS" localSheetId="21">#REF!</definedName>
    <definedName name="symFS" localSheetId="20">#REF!</definedName>
    <definedName name="symFS" localSheetId="17">#REF!</definedName>
    <definedName name="symFS" localSheetId="30">#REF!</definedName>
    <definedName name="symFS" localSheetId="14">'SMART S-IS'!#REF!</definedName>
    <definedName name="symFS" localSheetId="12">'SMART S-MS'!#REF!</definedName>
    <definedName name="symFS" localSheetId="13">#REF!</definedName>
    <definedName name="symFS" localSheetId="11">'SMART S-SS'!#REF!</definedName>
    <definedName name="symFS" localSheetId="33">#REF!</definedName>
    <definedName name="symFS">#REF!</definedName>
    <definedName name="symSPorts" localSheetId="32">#REF!</definedName>
    <definedName name="symSPorts" localSheetId="34">#REF!</definedName>
    <definedName name="symSPorts" localSheetId="24">#REF!</definedName>
    <definedName name="symSPorts" localSheetId="28">#REF!</definedName>
    <definedName name="symSPorts" localSheetId="31">#REF!</definedName>
    <definedName name="symSPorts" localSheetId="25">'MULTISCAN++ S1'!#REF!</definedName>
    <definedName name="symSPorts" localSheetId="26">#REF!</definedName>
    <definedName name="symSPorts" localSheetId="23">#REF!</definedName>
    <definedName name="symSPorts" localSheetId="27">#REF!</definedName>
    <definedName name="symSPorts" localSheetId="18">#REF!</definedName>
    <definedName name="symSPorts" localSheetId="19">#REF!</definedName>
    <definedName name="symSPorts" localSheetId="6">#REF!</definedName>
    <definedName name="symSPorts" localSheetId="5">#REF!</definedName>
    <definedName name="symSPorts" localSheetId="8">#REF!</definedName>
    <definedName name="symSPorts" localSheetId="4">#REF!</definedName>
    <definedName name="symSPorts" localSheetId="7">#REF!</definedName>
    <definedName name="symSPorts" localSheetId="9">#REF!</definedName>
    <definedName name="symSPorts" localSheetId="21">#REF!</definedName>
    <definedName name="symSPorts" localSheetId="20">#REF!</definedName>
    <definedName name="symSPorts" localSheetId="17">#REF!</definedName>
    <definedName name="symSPorts" localSheetId="30">#REF!</definedName>
    <definedName name="symSPorts" localSheetId="14">'SMART S-IS'!#REF!</definedName>
    <definedName name="symSPorts" localSheetId="12">'SMART S-MS'!#REF!</definedName>
    <definedName name="symSPorts" localSheetId="13">#REF!</definedName>
    <definedName name="symSPorts" localSheetId="11">'SMART S-SS'!#REF!</definedName>
    <definedName name="symSPorts" localSheetId="33">#REF!</definedName>
    <definedName name="symSPorts">#REF!</definedName>
    <definedName name="symTGN" localSheetId="32">#REF!</definedName>
    <definedName name="symTGN" localSheetId="34">#REF!</definedName>
    <definedName name="symTGN" localSheetId="24">#REF!</definedName>
    <definedName name="symTGN" localSheetId="28">#REF!</definedName>
    <definedName name="symTGN" localSheetId="31">#REF!</definedName>
    <definedName name="symTGN" localSheetId="25">'MULTISCAN++ S1'!#REF!</definedName>
    <definedName name="symTGN" localSheetId="26">#REF!</definedName>
    <definedName name="symTGN" localSheetId="23">#REF!</definedName>
    <definedName name="symTGN" localSheetId="27">#REF!</definedName>
    <definedName name="symTGN" localSheetId="18">#REF!</definedName>
    <definedName name="symTGN" localSheetId="19">#REF!</definedName>
    <definedName name="symTGN" localSheetId="6">#REF!</definedName>
    <definedName name="symTGN" localSheetId="5">#REF!</definedName>
    <definedName name="symTGN" localSheetId="8">#REF!</definedName>
    <definedName name="symTGN" localSheetId="4">#REF!</definedName>
    <definedName name="symTGN" localSheetId="7">#REF!</definedName>
    <definedName name="symTGN" localSheetId="9">#REF!</definedName>
    <definedName name="symTGN" localSheetId="21">#REF!</definedName>
    <definedName name="symTGN" localSheetId="20">#REF!</definedName>
    <definedName name="symTGN" localSheetId="17">#REF!</definedName>
    <definedName name="symTGN" localSheetId="30">#REF!</definedName>
    <definedName name="symTGN" localSheetId="14">'SMART S-IS'!#REF!</definedName>
    <definedName name="symTGN" localSheetId="12">'SMART S-MS'!#REF!</definedName>
    <definedName name="symTGN" localSheetId="13">#REF!</definedName>
    <definedName name="symTGN" localSheetId="11">'SMART S-SS'!#REF!</definedName>
    <definedName name="symTGN" localSheetId="33">#REF!</definedName>
    <definedName name="symTGN">#REF!</definedName>
    <definedName name="T_2gas" localSheetId="32">#REF!</definedName>
    <definedName name="T_2gas" localSheetId="34">#REF!</definedName>
    <definedName name="T_2gas" localSheetId="33">#REF!</definedName>
    <definedName name="T_2gas">#REF!</definedName>
    <definedName name="T_3gas">#REF!</definedName>
    <definedName name="T_4gas">#REF!</definedName>
    <definedName name="T_butane">#REF!</definedName>
    <definedName name="T_Cl2">#REF!</definedName>
    <definedName name="T_co">#REF!</definedName>
    <definedName name="T_ethylene">#REF!</definedName>
    <definedName name="T_FL2">#REF!</definedName>
    <definedName name="T_H2S">#REF!</definedName>
    <definedName name="T_HCN">#REF!</definedName>
    <definedName name="T_HF3">#REF!</definedName>
    <definedName name="T_hydrogen_LEL">#REF!</definedName>
    <definedName name="T_hydrogen_tx">#REF!</definedName>
    <definedName name="T_methane">#REF!</definedName>
    <definedName name="T_NH3_1000ppm">#REF!</definedName>
    <definedName name="T_NH3_50ppm">#REF!</definedName>
    <definedName name="T_NO2">#REF!</definedName>
    <definedName name="T_NO2_10ppm">#REF!</definedName>
    <definedName name="T_NO2_20ppm">#REF!</definedName>
    <definedName name="T_oxygen">#REF!</definedName>
    <definedName name="T_ozone">#REF!</definedName>
    <definedName name="T_pentane">#REF!</definedName>
    <definedName name="T_PH3">#REF!</definedName>
    <definedName name="T_propane">#REF!</definedName>
    <definedName name="T_pumped">#REF!</definedName>
    <definedName name="T_SO2">#REF!</definedName>
    <definedName name="TCgard_Spares">#REF!</definedName>
    <definedName name="TCgard_Spares_I">#REF!</definedName>
    <definedName name="Tetra_Main">#REF!</definedName>
    <definedName name="Tetra_only">#REF!</definedName>
    <definedName name="Tetra_Spares">#REF!</definedName>
    <definedName name="Tetra_Spares_I">#REF!</definedName>
    <definedName name="Thermal_Conductivity_Detectors___4_20_mA_outputs___certified_Exd__IIB">#REF!</definedName>
    <definedName name="Toximeter">#REF!</definedName>
    <definedName name="Toximeter_88TX__Oximeter_88OX">#REF!</definedName>
    <definedName name="Toximeter_I">#REF!</definedName>
    <definedName name="TPP_pumpedbaseunit">#REF!</definedName>
    <definedName name="TPP_Spares">#REF!</definedName>
    <definedName name="TPP_Spares_I">#REF!</definedName>
    <definedName name="TPP_stdbaseunit">#REF!</definedName>
    <definedName name="Triple_84TR__Dual_84DL">#REF!</definedName>
    <definedName name="Triple_84TR_Dual_84DL">#REF!</definedName>
    <definedName name="Triple_84TR_Dual_84DL_I">#REF!</definedName>
    <definedName name="Triple_Plus__IR">#REF!</definedName>
    <definedName name="Triple_Plus__Range">#REF!</definedName>
    <definedName name="Triple_Plus_IR">#REF!</definedName>
    <definedName name="Triple_Plus_IR_I">#REF!</definedName>
    <definedName name="TXgard_D_and_HS_Flameproof_Toxic_Gas_Detectors">#REF!</definedName>
    <definedName name="TXgard_D_and_HS_Spares">#REF!</definedName>
    <definedName name="TXgard_D_and_HS_Spares_I">#REF!</definedName>
    <definedName name="TXgard_D_and_Plus_Sensors_I">#REF!</definedName>
    <definedName name="TXgard_D_and_TXgard_Plus_Sensors">#REF!</definedName>
    <definedName name="TXgard_IS__TOXIC_GAS_DETECTORS">#REF!</definedName>
    <definedName name="TXgard_IS_Intrinsically_Safe_Detector">#REF!</definedName>
    <definedName name="TXgard_IS_Plus">#REF!</definedName>
    <definedName name="TXgard_IS_Plus_Spares">#REF!</definedName>
    <definedName name="TXgard_IS_Plus_Spares_I">#REF!</definedName>
    <definedName name="TXgard_IS_Spare_Sensor_Assemblies">#REF!</definedName>
    <definedName name="TXgard_IS_Spare_Sensors_I">#REF!</definedName>
    <definedName name="TXgard_IS_Spares">#REF!</definedName>
    <definedName name="TXgard_IS_Spares_I">#REF!</definedName>
    <definedName name="TXgard_Plus_Spares">#REF!</definedName>
    <definedName name="TXgard_Plus_Spares_I">#REF!</definedName>
    <definedName name="TXgard_Plus_Toxic_Gas_Detectors">#REF!</definedName>
    <definedName name="TXP_0002">#REF!</definedName>
    <definedName name="TXP_0005">#REF!</definedName>
    <definedName name="TXP_0007">#REF!</definedName>
    <definedName name="TXP_0041">#REF!</definedName>
    <definedName name="TXP_0042">#REF!</definedName>
    <definedName name="TXP_0043">#REF!</definedName>
    <definedName name="TXP_0080">#REF!</definedName>
    <definedName name="TXP_AM_analogue">#REF!</definedName>
    <definedName name="TXP_AM_relay">#REF!</definedName>
    <definedName name="TXP_CO_analogue">#REF!</definedName>
    <definedName name="TXP_CO_relay">#REF!</definedName>
    <definedName name="TXP_HS_analogue">#REF!</definedName>
    <definedName name="TXP_HS_relay">#REF!</definedName>
    <definedName name="TXP_SU_analogue">#REF!</definedName>
    <definedName name="TXsafe_Plus_Toxic_Gas_Detectors___SAFE_AREA_USE_ONLY">#REF!</definedName>
    <definedName name="USD">#REF!</definedName>
    <definedName name="Viper" localSheetId="21">#REF!</definedName>
    <definedName name="Viper" localSheetId="20">#REF!</definedName>
    <definedName name="Viper">#REF!</definedName>
    <definedName name="Vortex" localSheetId="21">#REF!</definedName>
    <definedName name="Vortex" localSheetId="20">#REF!</definedName>
    <definedName name="Vortex">#REF!</definedName>
    <definedName name="Vortex_Range" localSheetId="21">#REF!</definedName>
    <definedName name="Vortex_Range" localSheetId="20">#REF!</definedName>
    <definedName name="Vortex_Range">#REF!</definedName>
    <definedName name="VX_Spares">#REF!</definedName>
    <definedName name="VX_Spares_I">#REF!</definedName>
    <definedName name="www">#REF!</definedName>
    <definedName name="XX">#REF!</definedName>
    <definedName name="Zener_Barriers___Galvanic_Isolato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10" l="1"/>
  <c r="D31" i="210"/>
  <c r="D30" i="210"/>
  <c r="D145" i="233"/>
  <c r="D144" i="233"/>
  <c r="D143" i="233"/>
  <c r="D142" i="233"/>
  <c r="D138" i="233"/>
  <c r="D136" i="233"/>
  <c r="D135" i="233"/>
  <c r="D134" i="233"/>
  <c r="E8" i="211"/>
  <c r="D6" i="222" l="1"/>
  <c r="D5" i="222"/>
  <c r="D9" i="211"/>
  <c r="D8" i="211"/>
  <c r="D7" i="210"/>
  <c r="D6" i="210"/>
  <c r="B11" i="210"/>
  <c r="C6" i="217"/>
  <c r="C7" i="217"/>
  <c r="B14" i="211" l="1"/>
  <c r="B12" i="210"/>
  <c r="E6" i="222" l="1"/>
  <c r="E5" i="222"/>
  <c r="E9" i="211"/>
  <c r="D6" i="217"/>
  <c r="E6" i="210"/>
  <c r="E7" i="210" l="1"/>
  <c r="D7" i="217"/>
  <c r="B10" i="222" l="1"/>
  <c r="F6" i="222"/>
  <c r="F5" i="222"/>
  <c r="B13" i="211"/>
  <c r="A11" i="217"/>
  <c r="B11" i="22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<sst xmlns="http://schemas.openxmlformats.org/spreadsheetml/2006/main" count="4719" uniqueCount="2229">
  <si>
    <t>Auto+Hide+Values</t>
  </si>
  <si>
    <t>Index</t>
  </si>
  <si>
    <t>SMART 3G-D2</t>
  </si>
  <si>
    <t>SMART 3G-C2-LD</t>
  </si>
  <si>
    <t>SMART 3G-C2</t>
  </si>
  <si>
    <t>SMART 3G-D3</t>
  </si>
  <si>
    <t>SMART 3G-C3</t>
  </si>
  <si>
    <t>SMART 3G-GRI</t>
  </si>
  <si>
    <t>SMART S-SS</t>
  </si>
  <si>
    <t>SMART S-MS</t>
  </si>
  <si>
    <t>SMART S-MS MED</t>
  </si>
  <si>
    <t>SMART S-IS</t>
  </si>
  <si>
    <t>SMART 3 R</t>
  </si>
  <si>
    <t>SMART 3 R BLIZZARD</t>
  </si>
  <si>
    <t>SMART 3 NC</t>
  </si>
  <si>
    <t>SMART 3H Lite</t>
  </si>
  <si>
    <t>SMART 3H FM-LITE</t>
  </si>
  <si>
    <t>PL4+ &amp; PL4+D</t>
  </si>
  <si>
    <t>MULTISCAN 8+</t>
  </si>
  <si>
    <t>MULTISCAN++ S1</t>
  </si>
  <si>
    <t>MULTISCAN++ S2</t>
  </si>
  <si>
    <t>SECURNET++ &amp; SCADA LITE</t>
  </si>
  <si>
    <t>MULTISCAN++ MED</t>
  </si>
  <si>
    <t>SMART P</t>
  </si>
  <si>
    <t>MULTISCAN++ PK</t>
  </si>
  <si>
    <t>T&amp;C</t>
  </si>
  <si>
    <r>
      <t xml:space="preserve">SMART 3G-D2
</t>
    </r>
    <r>
      <rPr>
        <sz val="12"/>
        <color theme="0"/>
        <rFont val="Oswald ExtraLight"/>
      </rPr>
      <t>With display for zone 1 category 2</t>
    </r>
  </si>
  <si>
    <t xml:space="preserve">
The SMART 3G-D2 is designed to meet rigorous industrial standards, enabling the monitoring of toxic, flammable, and refrigerant gases in harsh environments and classified areas. It features a 4-digit back-lit display for gas concentration readings, five mode status LEDs, and a high-visibility multi-color LED light ring.
Ideal for use in challenging environments, the SMART 3G-D2 offers non-intrusive calibration for precise and easy adjustments via Hall-effect switches, eliminating the need to open the instrument and declassify the area. It can reliably monitor flammable compounds (% LFL), toxic compounds (ppm), oxygen and CO2 levels (% by volume), and refrigerant gases in both ppm and % LFL.
Features:
• Non-intrusive one man calibration via Hall effect switches 
• 4-digit display and 5 mode status LEDs 
• Multi-color LED light ring 
• Standard 4-20 mA 3 wire output 
• Standard 3 relay output 
• Optional RS485 interface for Modbus communication. 
• Zero tracking to maintain the zero point steady from possible drifts 
• Ongoing system self diagnosis 
ATEX II 2G Ex db IIC T5 Gb (standard marking)
• ATEX II 2GD Ex db IIC T5 Gb (II2 GD with optional adapter to be specified at the order)
• ATEX II 2G Ex db [ib] ib IIC T6 Gb for detectors with intrinsically safe protection
• SIL 2HW &amp; SIL3 SW certified
• IP rating IP65</t>
  </si>
  <si>
    <t>Flammable Catalytic Sensors</t>
  </si>
  <si>
    <t>Product Code</t>
  </si>
  <si>
    <t>Description</t>
  </si>
  <si>
    <t>Sensor Head</t>
  </si>
  <si>
    <t>Gas Cylinder</t>
  </si>
  <si>
    <t>S2157ME</t>
  </si>
  <si>
    <t>Smart 3G-D2, Methane Cat 0-100% LEL</t>
  </si>
  <si>
    <t>S2157GP</t>
  </si>
  <si>
    <t>S2157BU</t>
  </si>
  <si>
    <t>Smart 3G-D2, Butane Cat 0-100% LEL</t>
  </si>
  <si>
    <t>S2157PR</t>
  </si>
  <si>
    <t>Smart 3G-D2, Propane Cat 0-100% LEL</t>
  </si>
  <si>
    <t>S2157VB</t>
  </si>
  <si>
    <t>Smart 3G-D2, Petrol Vapours Cat 0-100% Petrol LEL</t>
  </si>
  <si>
    <t>S2157AA</t>
  </si>
  <si>
    <t>Smart 3G-D2, Acetic Acid Cat 0-100% Acetic LEL</t>
  </si>
  <si>
    <t>S2157AT</t>
  </si>
  <si>
    <t>Smart 3G-D2, Acetone Cat 0-100% LEL</t>
  </si>
  <si>
    <t>S2179AC</t>
  </si>
  <si>
    <t>Smart 3G-D2, Acetylene Cat 0-100% LEL</t>
  </si>
  <si>
    <t>S2157AM</t>
  </si>
  <si>
    <t>Smart 3G-D2, Ammonia Cat 0-100% LEL</t>
  </si>
  <si>
    <t>S2157BZ</t>
  </si>
  <si>
    <t>Smart 3G-D2, Benzene Cat 0-100% LEL</t>
  </si>
  <si>
    <t>S2157CE</t>
  </si>
  <si>
    <t>Smart 3G-D2, Cyclohexane Cat 0-100% LEL</t>
  </si>
  <si>
    <t>S2157CP</t>
  </si>
  <si>
    <t>Smart 3G-D2, Cyclopentane Cat 0-100% LEL</t>
  </si>
  <si>
    <t>S2157EN</t>
  </si>
  <si>
    <t>Smart 3G-D2, Ethane Cat 0-100% LEL</t>
  </si>
  <si>
    <t>S2157AE</t>
  </si>
  <si>
    <t>Smart 3G-D2, Ethyl Acetate Cat 0-100% Ethyl LEL</t>
  </si>
  <si>
    <t>S2157ET</t>
  </si>
  <si>
    <t>Smart 3G-D2, Ethyl Alcohol Cat 0-100% Ethyl LEL</t>
  </si>
  <si>
    <t>S2157EE</t>
  </si>
  <si>
    <t>Smart 3G-D2, Ethyl Ether Cat 0-100% Ethyl LEL</t>
  </si>
  <si>
    <t>S2157EL</t>
  </si>
  <si>
    <t>Smart 3G-D2, Ethylene Cat 0-100% LEL</t>
  </si>
  <si>
    <t>S2157OE</t>
  </si>
  <si>
    <t>Smart 3G-D2, Ethylene Oxide ETO Cat 0-100%</t>
  </si>
  <si>
    <t>S2157EP</t>
  </si>
  <si>
    <t>Smart 3G-D2, Heptane Cat 0-100% LEL</t>
  </si>
  <si>
    <t>S2157ES</t>
  </si>
  <si>
    <t>Smart 3G-D2, Hexane Cat 0-100% LEL</t>
  </si>
  <si>
    <t>S2157H2</t>
  </si>
  <si>
    <t>Smart 3G-D2, Hydrogen Cat 0-100% LEL</t>
  </si>
  <si>
    <t>S2157IB</t>
  </si>
  <si>
    <t>Smart 3G-D2, Iso Butane Cat 0-100% Iso LEL</t>
  </si>
  <si>
    <t>S2157IT</t>
  </si>
  <si>
    <t>Smart 3G-D2, Iso Butyl Alcohol Cat 0-100% Iso Butyl LEL</t>
  </si>
  <si>
    <t>S2157IN</t>
  </si>
  <si>
    <t>Smart 3G-D2, Iso Pentane Cat 0-100% Iso LEL</t>
  </si>
  <si>
    <t>S2157IP</t>
  </si>
  <si>
    <t>Smart 3G-D2, Iso Propyl Alcohol Cat 0-100% Iso Propyl LEL</t>
  </si>
  <si>
    <t>S2508P8</t>
  </si>
  <si>
    <t>Smart 3G-D2, JP8 Detector, Cat 0-100% JP8 LEL</t>
  </si>
  <si>
    <t>S2157MT</t>
  </si>
  <si>
    <t>Smart 3G-D2, Methyl Alcohol Cat 0-100% Methyl LEL</t>
  </si>
  <si>
    <t>S2157MK</t>
  </si>
  <si>
    <t xml:space="preserve">Smart 3G-D2, Methyl Ethyl Ketone MEK Cat 0-100% LEL </t>
  </si>
  <si>
    <t>S2157NN</t>
  </si>
  <si>
    <t>Smart 3G-D2, Nonane Cat 0-100% LEL</t>
  </si>
  <si>
    <t>S2157PE</t>
  </si>
  <si>
    <t>Smart 3G-D2, Pentane Cat 0-100% LEL</t>
  </si>
  <si>
    <t>S2157PP</t>
  </si>
  <si>
    <t>Smart 3G-D2, Propylene Cat 0-100% LEL</t>
  </si>
  <si>
    <t>S2157PN</t>
  </si>
  <si>
    <t>Smart 3G-D2, Propyl Alcohol Cat 0-100% LEL</t>
  </si>
  <si>
    <t>S2157ST</t>
  </si>
  <si>
    <t>Smart 3G-D2, Styrene Cat 0-100% LEL</t>
  </si>
  <si>
    <t>S2157TM</t>
  </si>
  <si>
    <t>Smart 3G-D2, Tri-Methylbenzene Cat 0-100% LEL</t>
  </si>
  <si>
    <t>S2157TO</t>
  </si>
  <si>
    <t>Smart 3G-D2, Toluene Cat 0-100% LEL</t>
  </si>
  <si>
    <t>S2157AV</t>
  </si>
  <si>
    <t>Smart 3G-D2, Vinyl Acetate Cat 0-100% Vinyl LEL</t>
  </si>
  <si>
    <t>S2157XI</t>
  </si>
  <si>
    <t>Smart 3G-D2, Xylene Cat 0-100% LEL</t>
  </si>
  <si>
    <t>Flammable Infra-Red (IR) Sensors</t>
  </si>
  <si>
    <t>S2626ME</t>
  </si>
  <si>
    <t>Smart 3G-D2, Methane IR 0-100% LEL</t>
  </si>
  <si>
    <t>S2602BU</t>
  </si>
  <si>
    <t>Smart 3G-D2, Butane IR 0-100% LEL</t>
  </si>
  <si>
    <t>S2602PR</t>
  </si>
  <si>
    <t>Smart 3G-D2, Propane IR 0-100% LEL</t>
  </si>
  <si>
    <t>S2602GP</t>
  </si>
  <si>
    <t>Smart 3G-D2, Lpg IR 0-100% LEL</t>
  </si>
  <si>
    <t>S2602AT</t>
  </si>
  <si>
    <t>Smart 3G-D2, Acetone IR 0-100% LEL</t>
  </si>
  <si>
    <t>S2602BN</t>
  </si>
  <si>
    <t>Smart 3G-D2, Butadiene IR 0-100% LEL</t>
  </si>
  <si>
    <t>S2602CE</t>
  </si>
  <si>
    <t>Smart 3G-D2, Cyclo Hexane IR 0-100% LEL</t>
  </si>
  <si>
    <t>S2602DT</t>
  </si>
  <si>
    <t>Smart 3G-D2, Dimethyl Ether IR 0-100% LEL</t>
  </si>
  <si>
    <t>S2602EN</t>
  </si>
  <si>
    <t>Smart 3G-D2, Ethane IR 0-100% LEL</t>
  </si>
  <si>
    <t>S2602AE</t>
  </si>
  <si>
    <t>Smart 3G-D2, Ethyl Acetate IR 0-100% Ethyl LEL</t>
  </si>
  <si>
    <t>S2602ET</t>
  </si>
  <si>
    <t>Smart 3G-D2, Ethyl Alcohol IR 0-100% Ethyl LEL</t>
  </si>
  <si>
    <t>S2602EP</t>
  </si>
  <si>
    <t>Smart 3G-D2, Heptane IR 0-100% LEL</t>
  </si>
  <si>
    <t>S2602ES</t>
  </si>
  <si>
    <t>Smart 3G-D2, Hexane IR 0-100% LEL</t>
  </si>
  <si>
    <t>S2602IB</t>
  </si>
  <si>
    <t>Smart 3G-D2, Iso Butane IR 0-100% LEL</t>
  </si>
  <si>
    <t>S2602IL</t>
  </si>
  <si>
    <t>Smart 3G-D2, Isobutylene IR 0-100% LEL</t>
  </si>
  <si>
    <t>S2602IP</t>
  </si>
  <si>
    <t>Smart 3G-D2, Iso Propyl Alcohol IR 0-100% LEL</t>
  </si>
  <si>
    <t>S2602PE</t>
  </si>
  <si>
    <t>Smart 3G-D2, Pentane IR 0-100% LEL</t>
  </si>
  <si>
    <t>S2602PP</t>
  </si>
  <si>
    <t>Smart 3G-D2, Propylene IR 0-100% LEL</t>
  </si>
  <si>
    <t>S2602TO</t>
  </si>
  <si>
    <t>Smart 3G-D2, Toluene IR 0-100% LEL</t>
  </si>
  <si>
    <t>Toxic Electrochemical Sensors</t>
  </si>
  <si>
    <t>S2643O2</t>
  </si>
  <si>
    <t>Smart 3G-D2, Oxygen O2 EC 0-25% Vol</t>
  </si>
  <si>
    <t>S2161O2</t>
  </si>
  <si>
    <t>Smart 3G-D2, Oxygen O2 EC 0-30% Vol</t>
  </si>
  <si>
    <t>S2163CO</t>
  </si>
  <si>
    <t>Smart 3G-D2, Carbon Monoxide CO EC 0-500 ppm</t>
  </si>
  <si>
    <t>S2992CO</t>
  </si>
  <si>
    <t>Smart 3G-D2, Carbon Monoxide CO EC 0-1000 ppm</t>
  </si>
  <si>
    <t>S3227AM</t>
  </si>
  <si>
    <t>Smart 3G-D2, Ammonia NH3 EC 0-100 ppm</t>
  </si>
  <si>
    <t>S2165AM</t>
  </si>
  <si>
    <t>Smart 3G-D2, Ammonia NH3 EC 0-200 ppm</t>
  </si>
  <si>
    <t>S2167AM</t>
  </si>
  <si>
    <t>Smart 3G-D2, Ammonia NH3 EC 0-1000 ppm</t>
  </si>
  <si>
    <t>S3231AM</t>
  </si>
  <si>
    <t>Smart 3G-D2, Ammonia NH3 EC 0-5000 ppm</t>
  </si>
  <si>
    <t>S2169HS</t>
  </si>
  <si>
    <t>Smart 3G-D2, Hydrogen Sulphide H2S EC 0-50 ppm</t>
  </si>
  <si>
    <t>S2873HS</t>
  </si>
  <si>
    <t>Smart 3G-D2, Hydrogen Sulphide H2S EC 0-100 ppm</t>
  </si>
  <si>
    <t>S2177NO</t>
  </si>
  <si>
    <t>Smart 3G-D2, Nitric Oxide NO EC 0-100 ppm</t>
  </si>
  <si>
    <t>S3313H2</t>
  </si>
  <si>
    <t>Smart 3G-D2, Hydrogen H2 EC 0-2000 ppm</t>
  </si>
  <si>
    <t>S3395H2</t>
  </si>
  <si>
    <t>Smart 3G-D2, Hydrogen H2 EC 0-3000 ppm</t>
  </si>
  <si>
    <t>Intrinsically Safe version with ATEX II 2G Ex db [ib] IIC T6 Gb marking</t>
  </si>
  <si>
    <t>S3005SD</t>
  </si>
  <si>
    <t>Smart 3G-D2 IS version, Sulphur Dioxide SO2 EC 0-20 ppm</t>
  </si>
  <si>
    <t>S3009ND</t>
  </si>
  <si>
    <t>Smart 3G-D2 IS version, Nitrogen Dioxide NO2 EC 0-20 ppm</t>
  </si>
  <si>
    <t>S3015CL</t>
  </si>
  <si>
    <t>Smart 3G-D2 IS version, Chlorine Cl2 EC 0-20 ppm</t>
  </si>
  <si>
    <t>CO2 Infra-Red (IR) Sensors</t>
  </si>
  <si>
    <t>S3763CO2</t>
  </si>
  <si>
    <t>Smart 3G-D2, Carbon Dioxide CO2 IR 0-5000 ppm</t>
  </si>
  <si>
    <t>S2634CO2</t>
  </si>
  <si>
    <t>Smart 3G-D2, Carbon Dioxide CO2 IR 0-2% Vol</t>
  </si>
  <si>
    <t>S2635CO2</t>
  </si>
  <si>
    <t>Smart 3G-D2, Carbon Dioxide CO2 IR 0-5% Vol</t>
  </si>
  <si>
    <t>S2449CO2</t>
  </si>
  <si>
    <t>Smart 3G-D2, Carbon Dioxide CO2 IR 0-30% Vol</t>
  </si>
  <si>
    <t>S2636CO2</t>
  </si>
  <si>
    <t>Smart 3G-D2, Carbon Dioxide CO2 IR 0-100% Vol</t>
  </si>
  <si>
    <t>SF6 &amp; Refrigeratent Infra-Red (IR) Sensors</t>
  </si>
  <si>
    <t>S2602DE</t>
  </si>
  <si>
    <t>Smart 3G-D2, R152a Difluoroethane IR 0-100% LEL</t>
  </si>
  <si>
    <t>S4435R454B</t>
  </si>
  <si>
    <t>Smart 3G-D2, R454b IR 0-100%LEL</t>
  </si>
  <si>
    <t>S4829R454C</t>
  </si>
  <si>
    <t>Smart 3G-D2, R454c IR 0-100%LEL</t>
  </si>
  <si>
    <t>S3427R32</t>
  </si>
  <si>
    <t>Smart 3G-D2, R32 IR 0-100%LEL</t>
  </si>
  <si>
    <t>S3431R1234YF</t>
  </si>
  <si>
    <t>S3436R1234ZE</t>
  </si>
  <si>
    <t>S3945R32</t>
  </si>
  <si>
    <t>Smart 3G-D2, R32 IR 0-2000 ppm</t>
  </si>
  <si>
    <t>S3163R134A</t>
  </si>
  <si>
    <t>Smart 3G-D2, R134a IR 0-2000 ppm</t>
  </si>
  <si>
    <t>S3601SF6</t>
  </si>
  <si>
    <t>Smart 3G-D2, SF6 IR 0-2000 ppm</t>
  </si>
  <si>
    <t>S3661R125</t>
  </si>
  <si>
    <t>Smart 3G-D2, R125 IR 0-2000 ppm</t>
  </si>
  <si>
    <t>S3662R1234YF</t>
  </si>
  <si>
    <t>Smart 3G-D2, R1234yf IR 0-2000 ppm</t>
  </si>
  <si>
    <t>S3949R1234ZE</t>
  </si>
  <si>
    <t>Smart 3G-D2, R1234ze IR 0-2000 ppm</t>
  </si>
  <si>
    <t>S3663R404A</t>
  </si>
  <si>
    <t>Smart 3G-D2, R404A IR 0-2000 ppm</t>
  </si>
  <si>
    <t>S3917R407A</t>
  </si>
  <si>
    <t>Smart 3G-D2, R407A IR 0-2000 ppm</t>
  </si>
  <si>
    <t>S3664R407F</t>
  </si>
  <si>
    <t>Smart 3G-D2, R407F IR 0-2000 ppm</t>
  </si>
  <si>
    <t>S3924R449A</t>
  </si>
  <si>
    <t>Smart 3G-D2, R449A IR 0-2000 ppm</t>
  </si>
  <si>
    <t>S3665R507A</t>
  </si>
  <si>
    <t>Smart 3G-D2, R507A IR 0-2000 ppm</t>
  </si>
  <si>
    <t>S3673R410A</t>
  </si>
  <si>
    <t>Smart 3G-D2, R410A IR 0-2000 ppm</t>
  </si>
  <si>
    <t>S3953R417A</t>
  </si>
  <si>
    <t>Smart 3G-D2, R417A IR 0-2000 ppm</t>
  </si>
  <si>
    <t>S3957R448</t>
  </si>
  <si>
    <t>Smart 3G-D2, R448 IR 0-2000 ppm</t>
  </si>
  <si>
    <t>VOC Photoionisation (PID) Sensors</t>
  </si>
  <si>
    <t>S3512IL</t>
  </si>
  <si>
    <t>Smart 3G-D2, Isobutylene VOC PID 0-20 ppm</t>
  </si>
  <si>
    <t>On request</t>
  </si>
  <si>
    <t>S3547IL</t>
  </si>
  <si>
    <t>Smart 3G-D2, Isobutylene VOC PID 0-200 ppm</t>
  </si>
  <si>
    <t>S3513IL</t>
  </si>
  <si>
    <t>Smart 3G-D2, Isobutylene VOC PID 0-2000 ppm</t>
  </si>
  <si>
    <t>S5023BZ</t>
  </si>
  <si>
    <t>Smart 3G-D2, Benzene VOC PID 0-10 ppm</t>
  </si>
  <si>
    <t>S5027BZ</t>
  </si>
  <si>
    <t>Smart 3G-D2, Benzene VOC PID 0-100 ppm</t>
  </si>
  <si>
    <t>S5031BZ</t>
  </si>
  <si>
    <t>Smart 3G-D2, Benzene VOC PID 0-1000 ppm</t>
  </si>
  <si>
    <t>S5023TO</t>
  </si>
  <si>
    <t>Smart 3G-D2, Toluene VOC PID 0-10 ppm</t>
  </si>
  <si>
    <t>S5027TO</t>
  </si>
  <si>
    <t>Smart 3G-D2, Toluene VOC PID 0-100 ppm</t>
  </si>
  <si>
    <t>S5031TO</t>
  </si>
  <si>
    <t>Smart 3G-D2, Toluene VOC PID 0-1000 ppm</t>
  </si>
  <si>
    <r>
      <t xml:space="preserve">SMART3G-D2 can be supplied in a stainless steel enclosure or with remote sensor head 
</t>
    </r>
    <r>
      <rPr>
        <sz val="9"/>
        <rFont val="Nunito"/>
      </rPr>
      <t>Add the desired extension to the P/N to get the product with stainless steel housing or with remote sensor head at 5 or 25m.</t>
    </r>
    <r>
      <rPr>
        <b/>
        <sz val="9"/>
        <rFont val="Nunito"/>
      </rPr>
      <t xml:space="preserve">
Example:
</t>
    </r>
    <r>
      <rPr>
        <sz val="9"/>
        <rFont val="Nunito"/>
      </rPr>
      <t>S2157ME-SW 
S2157ME-R25M</t>
    </r>
  </si>
  <si>
    <t>Additional cost to be added to the list price for Stainless Steel enclosure or remote sensor heads:</t>
  </si>
  <si>
    <t>-SW</t>
  </si>
  <si>
    <t>Exd Stainless Steel Enclosure</t>
  </si>
  <si>
    <t>-R25M</t>
  </si>
  <si>
    <t>25m Remote Sensor Kit</t>
  </si>
  <si>
    <t>-R5M</t>
  </si>
  <si>
    <t>5m Remote Sensor Kit</t>
  </si>
  <si>
    <t>-IEC</t>
  </si>
  <si>
    <t>IECEX Version</t>
  </si>
  <si>
    <t>n/a</t>
  </si>
  <si>
    <t>-GD</t>
  </si>
  <si>
    <t>II 2 GD Marking</t>
  </si>
  <si>
    <t>Accessories</t>
  </si>
  <si>
    <t>STS/CSW+</t>
  </si>
  <si>
    <t>Calibration software for SMART3G, SMART3NC &amp; SMART3R detectors consisting of a USB key, a USB/RS485 converter and the STS/IDI card. The software runs on Windows XP, Windows 7 e Windows 10. The calibration software allows to modify the alarm thresholds and the measuring range, and allows adjusting the Zero, Span and 4-20 mA values via a user-friendly menu, either in situ or in laboratory.</t>
  </si>
  <si>
    <t>STS/IDI</t>
  </si>
  <si>
    <t>Plug-in interface for RS485 serial communication suitable for SMART3G</t>
  </si>
  <si>
    <t>STGD/AD3</t>
  </si>
  <si>
    <t>Adapter for all sensor heads (exception made for S2096__ &amp; S2097__) to upgrade the protection from G to GD</t>
  </si>
  <si>
    <t>RE21-PNA1KONK</t>
  </si>
  <si>
    <t>ATEX cable gland for non armoured cables</t>
  </si>
  <si>
    <r>
      <t xml:space="preserve">SMART 3G-C2-LD
</t>
    </r>
    <r>
      <rPr>
        <sz val="12"/>
        <color theme="0"/>
        <rFont val="Oswald ExtraLight"/>
      </rPr>
      <t>With LED for Zone 1 category 2</t>
    </r>
  </si>
  <si>
    <t xml:space="preserve">
The SMART 3G-C2-LD is designed to meet the demands of industrial applications, providing reliable monitoring of toxic, flammable, and refrigerant gases in classified areas. Its multi-color LED light ring offers immediate visual indication of the detector's status. Ideal for industrial environments, the SMART 3G-C2-LD features one-man calibration using the STS/CKD+ calibration keypad.
These detectors can accurately monitor flammable compounds (% LFL), toxic compounds and refrigerant gases in ppm, as well as oxygen and CO2 levels (% by volume). The detectors are rated IP65 for protection against dust and water.
Features:
• Standard 4-20 mA 3 wire output 
• Standard 3 relay output 
• Standard multi-color LED light ring 
• Optional RS485 interface for Modbus communication. 
• Zero tracking to maintain the zero point steady from possible drifts 
• Ongoing system self diagnosis 
• ATEX II 2G Ex db IIC T5 Gb (standard marking) 
• ATEX II 2GD Ex db IIC T5 Gb (with optional adapter to be specified at the order) 
• ATEX II 2G Ex db [ib] ib IIC T6 Gb for detectors with intrinsically safe protection 
• SIL 2HW &amp; SIL3 SW certified 
 </t>
  </si>
  <si>
    <t>S2155ME-LD</t>
  </si>
  <si>
    <t>Smart 3G-C2-LD, Methane Cat 0-100% LEL</t>
  </si>
  <si>
    <t>S2155GP-LD</t>
  </si>
  <si>
    <t>Smart 3G-C2-LD, LPG Cat 0-100% LEL</t>
  </si>
  <si>
    <t>S2155BU-LD</t>
  </si>
  <si>
    <t>Smart 3G-C2-LD, Butane Cat 0-100% LEL</t>
  </si>
  <si>
    <t>S2155PR-LD</t>
  </si>
  <si>
    <t>Smart 3G-C2-LD, Propane Cat 0-100% LEL</t>
  </si>
  <si>
    <t>S2155VB-LD</t>
  </si>
  <si>
    <t>Smart 3G-C2-LD, Petrol Vapours Cat 0-100% LEL</t>
  </si>
  <si>
    <t>S2155AA-LD</t>
  </si>
  <si>
    <t>Smart 3G-C2-LD, Acetic Acid Cat 0-100% LEL</t>
  </si>
  <si>
    <t>S2155AT-LD</t>
  </si>
  <si>
    <t>Smart 3G-C2-LD, Acetone Cat 0-100% LEL</t>
  </si>
  <si>
    <t>S2151AC-LD</t>
  </si>
  <si>
    <t>Smart 3G-C2-LD, Butyl Acetate Cat 0-100% LEL</t>
  </si>
  <si>
    <t>S2155AM-LD</t>
  </si>
  <si>
    <t>Smart 3G-C2-LD, Butyl Alcohol Cat 0-100% LEL</t>
  </si>
  <si>
    <t>S2155BZ-LD</t>
  </si>
  <si>
    <t>Smart 3G-C2-LD, Cyclohexane Cat 0-100% LEL</t>
  </si>
  <si>
    <t>S2155AB-LD</t>
  </si>
  <si>
    <t>Smart 3G-C2-LD, Cyclopentane Cat 0-100% LEL</t>
  </si>
  <si>
    <t>S2155BT-LD</t>
  </si>
  <si>
    <t>Smart 3G-C2-LD, Ethane Cat 0-100% LEL</t>
  </si>
  <si>
    <t>S2155CE-LD</t>
  </si>
  <si>
    <t>Smart 3G-C2-LD, Ethyl Acetate Cat 0-100% LEL</t>
  </si>
  <si>
    <t>S2155CP-LD</t>
  </si>
  <si>
    <t>Smart 3G-C2-LD, Ethyl Alcohol Cat 0-100% LEL</t>
  </si>
  <si>
    <t>S2155EN-LD</t>
  </si>
  <si>
    <t>Smart 3G-C2-LD, Ethyl Ether Cat 0-100% LEL</t>
  </si>
  <si>
    <t>S2155AE-LD</t>
  </si>
  <si>
    <t>Smart 3G-C2-LD, Ethylene Cat 0-100% LEL</t>
  </si>
  <si>
    <t>S2155ET-LD</t>
  </si>
  <si>
    <t>Smart 3G-C2-LD, Heptane Cat  0-100% LEL</t>
  </si>
  <si>
    <t>S2155EE-LD</t>
  </si>
  <si>
    <t>Smart 3G-C2-LD, Hexane Cat 0-100% LEL</t>
  </si>
  <si>
    <t>S2155EL-LD</t>
  </si>
  <si>
    <t>Smart 3G-C2-LD, Hydrogen Cat 0-100% LEL</t>
  </si>
  <si>
    <t>S2155OE-LD</t>
  </si>
  <si>
    <t>Smart 3G-C2-LD, Iso Butane Cat 0-100% LEL</t>
  </si>
  <si>
    <t>S2155EP-LD</t>
  </si>
  <si>
    <t>Smart 3G-C2-LD, Iso Butyl Alcohol Cat 0-100% LEL</t>
  </si>
  <si>
    <t>S2155ES-LD</t>
  </si>
  <si>
    <t>Smart 3G-C2-LD, Iso Pentane Cat 0-100% LEL</t>
  </si>
  <si>
    <t>S2155H2-LD</t>
  </si>
  <si>
    <t>Smart 3G-C2-LD, Iso Propyl Alcohol Cat 0-100% LEL</t>
  </si>
  <si>
    <t>S2155IB-LD</t>
  </si>
  <si>
    <t>Smart 3G-C2-LD, Methyl Alcohol Cat 0-100% LEL</t>
  </si>
  <si>
    <t>S2155IT-LD</t>
  </si>
  <si>
    <t>Smart 3G-C2-LD, Methyl Ethyl Ketone Cat 0-100% LEL</t>
  </si>
  <si>
    <t>S2155IN-LD</t>
  </si>
  <si>
    <t>Smart 3G-C2-LD, Nonane Cat 0-100% LEL</t>
  </si>
  <si>
    <t>S2155IP-LD</t>
  </si>
  <si>
    <t>Smart 3G-C2-LD, Pentane Cat 0-100% LEL</t>
  </si>
  <si>
    <t>S2154P8-LD</t>
  </si>
  <si>
    <t>Smart 3G-C2-LD, Propylene Cat  0-100% LEL</t>
  </si>
  <si>
    <t>S2155MT-LD</t>
  </si>
  <si>
    <t>Smart 3G-C2-LD, Propyl Alcohol Cat 0-100% LEL</t>
  </si>
  <si>
    <t>S2155MK-LD</t>
  </si>
  <si>
    <t>Smart 3G-C2-LD, Tri-Methylbenzene Cat 0-100% LEL</t>
  </si>
  <si>
    <t>S2155NN-LD</t>
  </si>
  <si>
    <t>Smart 3G-C2-LD, Toluene Cat  0-100% LEL</t>
  </si>
  <si>
    <t>S2155PE-LD</t>
  </si>
  <si>
    <t>Smart 3G-C2-LD, Xylene Cat 0-100% LEL</t>
  </si>
  <si>
    <t>S2155PP-LD</t>
  </si>
  <si>
    <t>Smart 3G-C2-LD, Acetylene Cat 0-100% LEL</t>
  </si>
  <si>
    <t>S2155PN-LD</t>
  </si>
  <si>
    <t>Smart 3G-C2-LD, Ammonia Cat 0-100% LEL</t>
  </si>
  <si>
    <t>S2155ST-LD</t>
  </si>
  <si>
    <t>Smart 3G-C2-LD, Benzene Cat 0-100% LEL</t>
  </si>
  <si>
    <t>S2155TM-LD</t>
  </si>
  <si>
    <t>Smart 3G-C2-LD, Ethylene Oxide ETO Cat 0-100% LEL</t>
  </si>
  <si>
    <t>S2155TO-LD</t>
  </si>
  <si>
    <t>Smart 3G-C2-LD, Jp8 Jet Fuel Cat 0-100% LEL</t>
  </si>
  <si>
    <t>S2155XI-LD</t>
  </si>
  <si>
    <t>Smart 3G-C2-LD, Styrene Cat 0-100% LEL</t>
  </si>
  <si>
    <t>S2155AV-LD</t>
  </si>
  <si>
    <t>Smart 3G-C2-LD, Vinyl Acetate Cat 0-100% LEL</t>
  </si>
  <si>
    <t>S2624ME-LD</t>
  </si>
  <si>
    <t>Smart 3G-C2-LD, Methane IR 0-100% LEL</t>
  </si>
  <si>
    <t>S2654BU-LD</t>
  </si>
  <si>
    <t>Smart 3G-C2-LD, Butane IR 0-100% LEL</t>
  </si>
  <si>
    <t>S2654PR-LD</t>
  </si>
  <si>
    <t>Smart 3G-C2-LD, Propane IR 0-100% LEL</t>
  </si>
  <si>
    <t>S2654GP-LD</t>
  </si>
  <si>
    <t>Smart 3G-C2-LD, LPG IR 0-100% LEL</t>
  </si>
  <si>
    <t>S2654AT-LD</t>
  </si>
  <si>
    <t>Smart 3G-C2-LD, Acetone IR 0-100% LEL</t>
  </si>
  <si>
    <t>S2654BN-LD</t>
  </si>
  <si>
    <t>Smart 3G-C2-LD, Butadiene IR 0-100% LEL</t>
  </si>
  <si>
    <t>S2654CE-LD</t>
  </si>
  <si>
    <t>Smart 3G-C2-LD, Cyclo Hexane IR 0-100% LEL</t>
  </si>
  <si>
    <t>S2654DT-LD</t>
  </si>
  <si>
    <t>Smart 3G-C2-LD, Dimethyl Ether IR 0-100% LEL</t>
  </si>
  <si>
    <t>S2654EN-LD</t>
  </si>
  <si>
    <t>Smart 3G-C2-LD, Ethane IR 0-100% LEL</t>
  </si>
  <si>
    <t>S2654AE-LD</t>
  </si>
  <si>
    <t>Smart 3G-C2-LD, Ethyl Acetate IR 0-100% LEL</t>
  </si>
  <si>
    <t>S2654ET-LD</t>
  </si>
  <si>
    <t>Smart 3G-C2-LD, Ethyl Alcohol IR 0-100% LEL</t>
  </si>
  <si>
    <t>S2654EP-LD</t>
  </si>
  <si>
    <t>Smart 3G-C2-LD, Heptane IR 0-100% LEL</t>
  </si>
  <si>
    <t>S2654ES-LD</t>
  </si>
  <si>
    <t>Smart 3G-C2-LD, Hexane IR 0-100% LEL</t>
  </si>
  <si>
    <t>S2654IB-LD</t>
  </si>
  <si>
    <t>Smart 3G-C2-LD, Iso Butane IR 0-100% LEL</t>
  </si>
  <si>
    <t>S2654IL-LD</t>
  </si>
  <si>
    <t>Smart 3G-C2-LD, Isobutylene IR 0-100% LEL</t>
  </si>
  <si>
    <t>S2654IP-LD</t>
  </si>
  <si>
    <t>Smart 3G-C2-LD, Iso Propyl Alcohol IR 0-100% LEL</t>
  </si>
  <si>
    <t>S2654PE-LD</t>
  </si>
  <si>
    <t>Smart 3G-C2-LD, Pentane IR 0-100% LEL</t>
  </si>
  <si>
    <t>S2654PP-LD</t>
  </si>
  <si>
    <t>Smart 3G-C2-LD, Propylene IR 0-100% LEL</t>
  </si>
  <si>
    <t>S2654TO-LD</t>
  </si>
  <si>
    <t>Smart 3G-C2-LD, Toluene IR 0-100% LEL</t>
  </si>
  <si>
    <t>Toxic Electrochemical Sensors and Oxygen</t>
  </si>
  <si>
    <t>S2641O2-LD</t>
  </si>
  <si>
    <t>Smart 3G-C2 LD, Oxygen O2 EC 0-25% Vol</t>
  </si>
  <si>
    <t>S2131CO-LD</t>
  </si>
  <si>
    <t>Smart 3G-C2 LD, Carbon Monoxide CO EC 0-500 ppm</t>
  </si>
  <si>
    <t>S2586CO-LD</t>
  </si>
  <si>
    <t>Smart 3G-C2 LD, Carbon Monoxide CO EC 0-1000 ppm</t>
  </si>
  <si>
    <t>S3225AM-LD</t>
  </si>
  <si>
    <t>Smart 3G-C2 LD, Ammonia NH3 EC 0-100 ppm</t>
  </si>
  <si>
    <t>S2133AM-LD</t>
  </si>
  <si>
    <t>Smart 3G-C2 LD, Ammonia NH3 EC 0-200 ppm</t>
  </si>
  <si>
    <t>S2135AM-LD</t>
  </si>
  <si>
    <t>Smart 3G-C2 LD, Ammonia NH3 EC 0-1000 ppm</t>
  </si>
  <si>
    <t>S3229AM-LD</t>
  </si>
  <si>
    <t>Smart 3G-C2 LD, Ammonia NH3 EC 0-5000 ppm</t>
  </si>
  <si>
    <t>S2137HS-LD</t>
  </si>
  <si>
    <t>Smart 3G-C2 LD, Hydrogen Sulphide H2S EC 0-50 ppm</t>
  </si>
  <si>
    <t>S3708HS-LD</t>
  </si>
  <si>
    <t>Smart 3G-C2 LD, Hydrogen Sulphide H2S EC 0-100 ppm</t>
  </si>
  <si>
    <t>S2145NO-LD</t>
  </si>
  <si>
    <t>Smart 3G-C2 LD, Nitric Oxide NO EC 0-100 ppm</t>
  </si>
  <si>
    <t>S3593H2-LD</t>
  </si>
  <si>
    <t>Smart 3G-C2 LD, Hydrogen H2 EC 0-2000 ppm</t>
  </si>
  <si>
    <t>S4547H2-LD</t>
  </si>
  <si>
    <t>Smart 3G-C2 LD, Hydrogen H2 EC 0-3000 ppm</t>
  </si>
  <si>
    <t>Intrinsically Safe Sensor Head. ATEX II2G Ex db [ib] ib IIC T6 Gb</t>
  </si>
  <si>
    <t>S3004SD-LD</t>
  </si>
  <si>
    <t>Smart 3G-C2 LD, Sulphur Dioxide SO2 EC 0-20 ppm</t>
  </si>
  <si>
    <t>S3008ND-LD</t>
  </si>
  <si>
    <t>Smart 3G-C2 LD, Nitrogen Dioxide NO2 EC 0-20 ppm</t>
  </si>
  <si>
    <t>S3014CL-LD</t>
  </si>
  <si>
    <t>Smart 3G-C2 LD, Chlorine CL2 EC 0-20 ppm</t>
  </si>
  <si>
    <t>S3893CO2-LD</t>
  </si>
  <si>
    <t>Smart 3G-C2 LD, Carbon Dioxide CO2 IR 0-5000 ppm</t>
  </si>
  <si>
    <t>S2651CO2-LD</t>
  </si>
  <si>
    <t>Smart 3G-C2 LD, Carbon Dioxide CO2 IR 0-2% Vol</t>
  </si>
  <si>
    <t>S2652CO2-LD</t>
  </si>
  <si>
    <t>Smart 3G-C2 LD, Carbon Dioxide CO2 IR 0-5% Vol</t>
  </si>
  <si>
    <t>S2445CO2-LD</t>
  </si>
  <si>
    <t>Smart 3G-C2 LD, Carbon Dioxide CO2 IR 0-30% Vol</t>
  </si>
  <si>
    <t>S2630CO2-LD</t>
  </si>
  <si>
    <t>Smart 3G-C2 LD, Carbon Dioxide CO2 IR 0-100% Vol</t>
  </si>
  <si>
    <t>Infra-Red (IR) Sensors - Refrigerant Gases A1, A2L and SF6</t>
  </si>
  <si>
    <t>S2654DE-LD</t>
  </si>
  <si>
    <t>Smart 3G-C2 LD, R152a IR 0-100% LEL</t>
  </si>
  <si>
    <t>S4433R454B-LD</t>
  </si>
  <si>
    <t>Smart 3G-C2 LD, R454b IR 0-100% LEL</t>
  </si>
  <si>
    <t>S4827R454C-LD</t>
  </si>
  <si>
    <t>Smart 3G-C2  LD, R454c IR 0-100% LEL</t>
  </si>
  <si>
    <t>S3425R32-LD</t>
  </si>
  <si>
    <t>Smart 3G-C2  LD, R32 IR 0-100% LEL</t>
  </si>
  <si>
    <t>S3429R1234YF-LD</t>
  </si>
  <si>
    <t>Smart 3G-C2  LD, R1234yf IR 0-100% LEL</t>
  </si>
  <si>
    <t>S3433R1234ZE-LD</t>
  </si>
  <si>
    <t>Smart 3G-C2  LD, R1234ze IR 0-100% LEL</t>
  </si>
  <si>
    <t>S3944R32-LD</t>
  </si>
  <si>
    <t>Smart 3G-C2  LD, R32 IR 0-2000 ppm</t>
  </si>
  <si>
    <t>S3596R134A-LD</t>
  </si>
  <si>
    <t>Smart 3G-C2  LD, R134a IR 0-2000 ppm</t>
  </si>
  <si>
    <t>S3599SF6-LD</t>
  </si>
  <si>
    <t>Smart 3G-C2  LD, SF6 IR 0-2000 ppm</t>
  </si>
  <si>
    <t>S3656R125-LD</t>
  </si>
  <si>
    <t>Smart 3G-C2  LD, R125 IR 0-2000 ppm</t>
  </si>
  <si>
    <t>S3657R1234YF-LD</t>
  </si>
  <si>
    <t>Smart 3G-C2  LD, R1234yf IR 0-2000 ppm</t>
  </si>
  <si>
    <t>S3948R1234ZE-LD</t>
  </si>
  <si>
    <t>Smart 3G-C2  LD, R1234ze IR 0-2000 ppm</t>
  </si>
  <si>
    <t>S3658R404A-LD</t>
  </si>
  <si>
    <t>Smart 3G-C2  LD, R404A IR 0-2000 ppm</t>
  </si>
  <si>
    <t>S3659R407A-LD</t>
  </si>
  <si>
    <t>Smart 3G-C2  LD, R407A IR 0-2000 ppm</t>
  </si>
  <si>
    <t>S3920R407F-LD</t>
  </si>
  <si>
    <t>Smart 3G-C2  LD, R407F IR 0-2000 ppm</t>
  </si>
  <si>
    <t>S3923R449A-LD</t>
  </si>
  <si>
    <t>Smart 3G-C2  LD, R449 IR 0-2000 ppm</t>
  </si>
  <si>
    <t>S3660R507A-LD</t>
  </si>
  <si>
    <t>Smart 3G-C2  LD, R507A IR 0-2000 ppm</t>
  </si>
  <si>
    <t>S3017R410A-LD</t>
  </si>
  <si>
    <t>Smart 3G-C2  LD, R410A IR 0-2000 ppm</t>
  </si>
  <si>
    <t>S3952R417A-LD</t>
  </si>
  <si>
    <t>Smart 3G-C2  LD, R417A IR 0-2000 ppm</t>
  </si>
  <si>
    <t>S3956R448-LD</t>
  </si>
  <si>
    <t>Smart 3G-C2  LD, R448 IR 0-2000 ppm</t>
  </si>
  <si>
    <t>S3541IL-LD</t>
  </si>
  <si>
    <t>Smart 3G-C2 LD, Isobutylene VOC PID 0-20 ppm</t>
  </si>
  <si>
    <t>S3545IL-LD</t>
  </si>
  <si>
    <t>Smart 3G-C2 LD, Isobutylene VOC PID 0-200 ppm</t>
  </si>
  <si>
    <t>S5122IL-LD</t>
  </si>
  <si>
    <t>Smart 3G-C2 LD, Isobutylene VOC PID 0-2000 ppm</t>
  </si>
  <si>
    <t>S5021BZ-LD</t>
  </si>
  <si>
    <t>Smart 3G-C2 LD, Benzene VOC PID 0-10 ppm</t>
  </si>
  <si>
    <t>S5025BZ-LD</t>
  </si>
  <si>
    <t>Smart 3G-C2 LD, Benzene VOC PID 0-100 ppm</t>
  </si>
  <si>
    <t>S5029BZ-LD</t>
  </si>
  <si>
    <t>Smart 3G-C2 LD, Benzene VOC PID 0-1000 ppm</t>
  </si>
  <si>
    <t>S5021TO-LD</t>
  </si>
  <si>
    <t>Smart 3G-C2 LD, Toluene VOC PID 0-10 ppm</t>
  </si>
  <si>
    <t>S5025TO-LD</t>
  </si>
  <si>
    <t>Smart 3G-C2 LD, Toluene VOC PID 0-100 ppm</t>
  </si>
  <si>
    <t>S5029TO-LD</t>
  </si>
  <si>
    <t>Smart 3G-C2 LD, Toluene VOC PID 0-1000 ppm</t>
  </si>
  <si>
    <t>Additional cost to be added to the list price for different versions</t>
  </si>
  <si>
    <t>-SD</t>
  </si>
  <si>
    <t>25m Remote Sensor Kit (Cable NOT Included)</t>
  </si>
  <si>
    <t>5m Remote Sensor Kit (Cable Included)</t>
  </si>
  <si>
    <t>STS/CKD+</t>
  </si>
  <si>
    <t>Enhanced calibration keypad with 7-digit display. It can be connected to SENSITRON’S SMART detectors to adjust the Zero, Span and 4-20 mA values.</t>
  </si>
  <si>
    <t>STS/CKD-OLED</t>
  </si>
  <si>
    <t>Enhanced calibration keypad with OLED display. It can be connected to all SENSITRON’S SMART detectors to adjust the Zero, Span and 4-20 mA values. This version offers the visualization of the instantaneous concentration in graphic format.</t>
  </si>
  <si>
    <r>
      <t xml:space="preserve">SMART 3G-C2
</t>
    </r>
    <r>
      <rPr>
        <sz val="12"/>
        <color theme="0"/>
        <rFont val="Oswald ExtraLight"/>
      </rPr>
      <t>For Zone 1 Category 2</t>
    </r>
  </si>
  <si>
    <t xml:space="preserve">
The SMART 3G-C2 is designed to meet industrial requirements, enabling the monitoring of toxic, flammable, and refrigerant gases in industrial environments and classified areas.
Ideal for industrial settings, the SMART 3G-C2 features one-man calibration using the STS/CKD+ calibration keypad. These detectors can reliably monitor flammable compounds (% LFL), toxic compounds and refrigerant gases in ppm, as well as oxygen and CO2 levels (% by volume). The detectors are rated IP65 for protection against dust and water.
Features: 
• Standard 4-20 mA 3 wire output 
• Optional 1 or 3 relay output 
• Optional RS485 interface for Modbus communication. 
• Zero tracking to maintain the zero point steady from possible drifts 
• Ongoing system self diagnosis 
• ATEX II 2G Ex db IIC T5 Gb (standard marking) (II 2GD with optional adapter) 
• ATEX II 2G Ex db [ib] ib IIC T6 Gb for detectors with intrinsically safe protection 
• SIL 2 HW &amp; SIL3 SW certified</t>
  </si>
  <si>
    <t>Catalitic Sensor - Flammable Gases</t>
  </si>
  <si>
    <t>S2097ME</t>
  </si>
  <si>
    <t>Smart 3G-C2, Methane Cat 0-100% LEL</t>
  </si>
  <si>
    <t>S2097GP</t>
  </si>
  <si>
    <t>Smart 3G-C2, LPG Cat 0-100% LEL</t>
  </si>
  <si>
    <t>S2097BU</t>
  </si>
  <si>
    <t>Smart 3G-C2, Butane Cat 0-100% LEL</t>
  </si>
  <si>
    <t>S2097PR</t>
  </si>
  <si>
    <t>Smart 3G-C2, Propane Cat 0-100% LEL</t>
  </si>
  <si>
    <t>S2097VB</t>
  </si>
  <si>
    <t>Smart 3G-C2, Petrol Vapours Cat 0-100% LEL</t>
  </si>
  <si>
    <t>S2097AA</t>
  </si>
  <si>
    <t>Smart 3G-C2, Acetic Acid Cat 0-100% LEL</t>
  </si>
  <si>
    <t>S2097AT</t>
  </si>
  <si>
    <t>Smart 3G-C2, Acetone Cat 0-100% LEL</t>
  </si>
  <si>
    <t>S2097AB</t>
  </si>
  <si>
    <t>Smart 3G-C2, Butyl Acetate Cat 0-100% LEL</t>
  </si>
  <si>
    <t>S2097BT</t>
  </si>
  <si>
    <t>Smart 3G-C2, Butyl Alcohol Cat 0-100% LEL</t>
  </si>
  <si>
    <t>S2097CE</t>
  </si>
  <si>
    <t>Smart 3G-C2, Cyclohexane Cat 0-100% LEL</t>
  </si>
  <si>
    <t>S2097CP</t>
  </si>
  <si>
    <t>Smart 3G-C2, Cyclopentane Cat 0-100% LEL</t>
  </si>
  <si>
    <t>S2097EN</t>
  </si>
  <si>
    <t>Smart 3G-C2, Ethane Cat 0-100% LEL</t>
  </si>
  <si>
    <t>S2097AE</t>
  </si>
  <si>
    <t>Smart 3G-C2, Ethyl Acetate Cat 0-100% LEL</t>
  </si>
  <si>
    <t>S2097ET</t>
  </si>
  <si>
    <t>Smart 3G-C2, Ethyl Alcohol Cat 0-100% LEL</t>
  </si>
  <si>
    <t>S2097EE</t>
  </si>
  <si>
    <t>Smart 3G-C2, Ethyl Ether Cat 0-100% LEL</t>
  </si>
  <si>
    <t>S2097EL</t>
  </si>
  <si>
    <t>Smart 3G-C2, Ethylene Cat 0-100% LEL</t>
  </si>
  <si>
    <t>S2097EP</t>
  </si>
  <si>
    <t>Smart 3G-C2, Heptane Cat  0-100% LEL</t>
  </si>
  <si>
    <t>S2097ES</t>
  </si>
  <si>
    <t>Smart 3G-C2, Hexane Cat 0-100% LEL</t>
  </si>
  <si>
    <t>S2097H2</t>
  </si>
  <si>
    <t>Smart 3G-C2, Hydrogen Cat 0-100% LEL</t>
  </si>
  <si>
    <t>S2097IB</t>
  </si>
  <si>
    <t>Smart 3G-C2, Iso Butane Cat 0-100% LEL</t>
  </si>
  <si>
    <t>S2097IT</t>
  </si>
  <si>
    <t>Smart 3G-C2, Iso Butyl Alcohol Cat 0-100% LEL</t>
  </si>
  <si>
    <t>S2097IN</t>
  </si>
  <si>
    <t>Smart 3G-C2, Iso Pentane Cat 0-100% LEL</t>
  </si>
  <si>
    <t>S2097IP</t>
  </si>
  <si>
    <t>Smart 3G-C2, Iso Propyl Alcohol Cat 0-100% LEL</t>
  </si>
  <si>
    <t>S2097MT</t>
  </si>
  <si>
    <t>Smart 3G-C2, Methyl Alcohol Cat 0-100% LEL</t>
  </si>
  <si>
    <t>S2097MK</t>
  </si>
  <si>
    <t>Smart 3G-C2, Methyl Ethyl Ketone Cat 0-100% LEL</t>
  </si>
  <si>
    <t>S2097NN</t>
  </si>
  <si>
    <t>Smart 3G-C2, Nonane Cat 0-100% LEL</t>
  </si>
  <si>
    <t>S2097PE</t>
  </si>
  <si>
    <t>Smart 3G-C2, Pentane Cat 0-100% LEL</t>
  </si>
  <si>
    <t>S2097PP</t>
  </si>
  <si>
    <t>Smart 3G-C2, Propylene Cat  0-100% LEL</t>
  </si>
  <si>
    <t>S2097PN</t>
  </si>
  <si>
    <t>Smart 3G-C2, Propyl Alcohol Cat 0-100% LEL</t>
  </si>
  <si>
    <t>S2097TM</t>
  </si>
  <si>
    <t>Smart 3G-C2, Tri-Methylbenzene Cat 0-100% LEL</t>
  </si>
  <si>
    <t>S2097TO</t>
  </si>
  <si>
    <t>Smart 3G-C2, Toluene Cat  0-100% LEL</t>
  </si>
  <si>
    <t>S2097XI</t>
  </si>
  <si>
    <t>Smart 3G-C2, Xylene Cat 0-100% LEL</t>
  </si>
  <si>
    <t>S2151AC</t>
  </si>
  <si>
    <t>Smart 3G-C2, Acetylene Cat 0-100% LEL</t>
  </si>
  <si>
    <t>S2155AM</t>
  </si>
  <si>
    <t>Smart 3G-C2, Ammonia Cat 0-100% LEL</t>
  </si>
  <si>
    <t>S2155BZ</t>
  </si>
  <si>
    <t>Smart 3G-C2, Benzene Cat 0-100% LEL</t>
  </si>
  <si>
    <t>S2155OE</t>
  </si>
  <si>
    <t>Smart 3G-C2, Ethylene Oxide ETO Cat 0-100% LEL</t>
  </si>
  <si>
    <t>S2154P8</t>
  </si>
  <si>
    <t>Smart 3G-C2, Jp8 Jet Fuel Cat 0-100% LEL</t>
  </si>
  <si>
    <t>S2155ST</t>
  </si>
  <si>
    <t>Smart 3G-C2, Styrene Cat 0-100% LEL</t>
  </si>
  <si>
    <t>S2155AV</t>
  </si>
  <si>
    <t>Smart 3G-C2, Vinyl Acetate Cat 0-100% LEL</t>
  </si>
  <si>
    <t>Infrared Sensor - Flammable Gases</t>
  </si>
  <si>
    <t>S2624ME</t>
  </si>
  <si>
    <t>Smart 3G-C2, Methane IR 0-100% LEL</t>
  </si>
  <si>
    <t>S2654BU</t>
  </si>
  <si>
    <t>Smart 3G-C2, Butane IR 0-100% LEL</t>
  </si>
  <si>
    <t>S2654PR</t>
  </si>
  <si>
    <t>Smart 3G-C2, Propane IR 0-100% LEL</t>
  </si>
  <si>
    <t>S2654GP</t>
  </si>
  <si>
    <t>Smart 3G-C2, LPG IR 0-100% LEL</t>
  </si>
  <si>
    <t>S2654AT</t>
  </si>
  <si>
    <t>Smart 3G-C2, Acetone IR 0-100% LEL</t>
  </si>
  <si>
    <t>S2654BN</t>
  </si>
  <si>
    <t>Smart 3G-C2, Butadiene IR 0-100% LEL</t>
  </si>
  <si>
    <t>S2654CE</t>
  </si>
  <si>
    <t>Smart 3G-C2, Cyclo Hexane IR 0-100% LEL</t>
  </si>
  <si>
    <t>S2654DT</t>
  </si>
  <si>
    <t>Smart 3G-C2, Dimethyl Ether IR 0-100% LEL</t>
  </si>
  <si>
    <t>S2654EN</t>
  </si>
  <si>
    <t>Smart 3G-C2, Ethane IR 0-100% LEL</t>
  </si>
  <si>
    <t>S2654AE</t>
  </si>
  <si>
    <t>Smart 3G-C2, Ethyl Acetate IR 0-100% LEL</t>
  </si>
  <si>
    <t>S2654ET</t>
  </si>
  <si>
    <t>Smart 3G-C2, Ethyl Alcohol IR 0-100% LEL</t>
  </si>
  <si>
    <t>S2654EP</t>
  </si>
  <si>
    <t>Smart 3G-C2, Heptane IR 0-100% LEL</t>
  </si>
  <si>
    <t>S2654ES</t>
  </si>
  <si>
    <t>Smart 3G-C2, Hexane IR 0-100% LEL</t>
  </si>
  <si>
    <t>S2654IB</t>
  </si>
  <si>
    <t>Smart 3G-C2, Iso Butane IR 0-100% LEL</t>
  </si>
  <si>
    <t>S2654IL</t>
  </si>
  <si>
    <t>Smart 3G-C2, Isobutylene IR 0-100% LEL</t>
  </si>
  <si>
    <t>S2654IP</t>
  </si>
  <si>
    <t>Smart 3G-C2, Iso Propyl Alcohol IR 0-100% LEL</t>
  </si>
  <si>
    <t>S2654PE</t>
  </si>
  <si>
    <t>Smart 3G-C2, Pentane IR 0-100% LEL</t>
  </si>
  <si>
    <t>S2654PP</t>
  </si>
  <si>
    <t>Smart 3G-C2, Propylene IR 0-100% LEL</t>
  </si>
  <si>
    <t>S2654TO</t>
  </si>
  <si>
    <t>Smart 3G-C2,Toluene IR 0-100% LEL</t>
  </si>
  <si>
    <t>S2641O2</t>
  </si>
  <si>
    <t>Smart 3G-C2, Oxygen O2 EC 0-25% Vol</t>
  </si>
  <si>
    <t>S2129O2</t>
  </si>
  <si>
    <t>Smart 3G-C2, Oxygen O2 EC 0-30% Vol</t>
  </si>
  <si>
    <t>S2131CO</t>
  </si>
  <si>
    <t>Smart 3G-C2, Carbon Monoxide CO EC 0-500 ppm</t>
  </si>
  <si>
    <t>S2586CO</t>
  </si>
  <si>
    <t>Smart 3G-C2, Carbon Monoxide CO EC 0-1000 ppm</t>
  </si>
  <si>
    <t>S3225AM</t>
  </si>
  <si>
    <t>Smart 3G-C2, Ammonia NH3 EC 0-100 ppm</t>
  </si>
  <si>
    <t>S2133AM</t>
  </si>
  <si>
    <t>Smart 3G-C2, Ammonia NH3 EC 0-200 ppm</t>
  </si>
  <si>
    <t>S2135AM</t>
  </si>
  <si>
    <t>Smart 3G-C2, Ammonia NH3 EC 0-1000 ppm</t>
  </si>
  <si>
    <t>S3229AM</t>
  </si>
  <si>
    <t>Smart 3G-C2, Ammonia NH3 EC 0-5000 ppm</t>
  </si>
  <si>
    <t>S2137HS</t>
  </si>
  <si>
    <t>Smart 3G-C2, Hydrogen Sulphide H2S EC 0-50 ppm</t>
  </si>
  <si>
    <t>S3708HS</t>
  </si>
  <si>
    <t>Smart 3G-C2, Hydrogen Sulphide H2S EC 0-100 ppm</t>
  </si>
  <si>
    <t>S2145NO</t>
  </si>
  <si>
    <t>Smart 3G-C2, Nitric Oxide NO EC 0-100 ppm</t>
  </si>
  <si>
    <t>S3593H2</t>
  </si>
  <si>
    <t>Smart 3G-C2, Hydrogen H2 EC 0-2000 ppm</t>
  </si>
  <si>
    <t>S4547H2</t>
  </si>
  <si>
    <t>Smart 3G-C2, Hydrogen H2 EC 0-3000 ppm</t>
  </si>
  <si>
    <t>Detectors with intrinsically safe head. ATEX II2G Ex db [ib] ib IIC T6 Gb</t>
  </si>
  <si>
    <t>S3004SD</t>
  </si>
  <si>
    <t>Smart 3G-C2, Sulphur Dioxide SO2 EC 0-20 ppm</t>
  </si>
  <si>
    <t>S3008ND</t>
  </si>
  <si>
    <t>Smart 3G-C2, Nitrogen Dioxide NO2 EC 0-20 ppm</t>
  </si>
  <si>
    <t>S3014CL</t>
  </si>
  <si>
    <t>Smart 3G-C2, Chlorine CL2 EC 0-20 ppm</t>
  </si>
  <si>
    <t>S3893CO2</t>
  </si>
  <si>
    <t>Smart 3G-C2, Carbon Dioxide CO2 IR 0-5000 ppm</t>
  </si>
  <si>
    <t>S2651CO2</t>
  </si>
  <si>
    <t>Smart 3G-C2, Carbon Dioxide CO2 IR 0-2% Vol</t>
  </si>
  <si>
    <t>S2652CO2</t>
  </si>
  <si>
    <t>Smart 3G-C2, Carbon Dioxide CO2 IR 0-5% Vol</t>
  </si>
  <si>
    <t>S2445CO2</t>
  </si>
  <si>
    <t>Smart 3G-C2, Carbon Dioxide CO2 IR 0-30% Vol</t>
  </si>
  <si>
    <t>S2630CO2</t>
  </si>
  <si>
    <t>Smart 3G-C2, Carbon Dioxide CO2 IR 0-100% Vol</t>
  </si>
  <si>
    <t>S2654DE</t>
  </si>
  <si>
    <t>Smart 3G-C2, R152a IR 0-100% LEL</t>
  </si>
  <si>
    <t>S4433R454B</t>
  </si>
  <si>
    <t>Smart 3G-C2, R454b IR 0-100% LEL</t>
  </si>
  <si>
    <t>S4827R454C</t>
  </si>
  <si>
    <t>Smart 3G-C2, R454c IR 0-100% LEL</t>
  </si>
  <si>
    <t>S3425R32</t>
  </si>
  <si>
    <t>Smart 3G-C2, R32 IR 0-100% LEL</t>
  </si>
  <si>
    <t>S3429R1234YF</t>
  </si>
  <si>
    <t>Smart 3G-C2, R1234yf IR 0-100% LEL</t>
  </si>
  <si>
    <t>S3433R1234ZE</t>
  </si>
  <si>
    <t>Smart 3G-C2, R1234ze IR 0-100% LEL</t>
  </si>
  <si>
    <t>S3944R32</t>
  </si>
  <si>
    <t>Smart 3G-C2, R32 IR 0-2000 ppm</t>
  </si>
  <si>
    <t>S3596R134A</t>
  </si>
  <si>
    <t>Smart 3G-C2, R134a IR 0-2000 ppm</t>
  </si>
  <si>
    <t>S3599SF6</t>
  </si>
  <si>
    <t>Smart 3G-C2, SF6 IR 0-2000 ppm</t>
  </si>
  <si>
    <t>S3656R125</t>
  </si>
  <si>
    <t>Smart 3G-C2, R125 IR 0-2000 ppm</t>
  </si>
  <si>
    <t>S3657R1234YF</t>
  </si>
  <si>
    <t>Smart 3G-C2, R1234yf IR 0-2000 ppm</t>
  </si>
  <si>
    <t>S3948R1234ZE</t>
  </si>
  <si>
    <t>Smart 3G-C2, R1234ze IR 0-2000 ppm</t>
  </si>
  <si>
    <t>S3658R404A</t>
  </si>
  <si>
    <t>Smart 3G-C2, R404A IR 0-2000 ppm</t>
  </si>
  <si>
    <t>S3659R407A</t>
  </si>
  <si>
    <t>Smart 3G-C2, R407A IR 0-2000 ppm</t>
  </si>
  <si>
    <t>S3920R407F</t>
  </si>
  <si>
    <t>Smart 3G-C2, R407F IR 0-2000 ppm</t>
  </si>
  <si>
    <t>S3923R449A</t>
  </si>
  <si>
    <t>Smart 3G-C2, R449 IR 0-2000 ppm</t>
  </si>
  <si>
    <t>S3660R507A</t>
  </si>
  <si>
    <t>Smart 3G-C2, R507A IR 0-2000 ppm</t>
  </si>
  <si>
    <t>S3017R410A</t>
  </si>
  <si>
    <t>Smart 3G-C2, R410A IR 0-2000 ppm</t>
  </si>
  <si>
    <t>S3952R417A</t>
  </si>
  <si>
    <t>Smart 3G-C2, R417A IR 0-2000 ppm</t>
  </si>
  <si>
    <t>S3956R448</t>
  </si>
  <si>
    <t>Smart 3G-C2, R448 IR 0-2000 ppm</t>
  </si>
  <si>
    <t>S3541IL</t>
  </si>
  <si>
    <t>Smart 3G-C2, Isobutylene VOC PID 0-20 ppm</t>
  </si>
  <si>
    <t>S3545IL</t>
  </si>
  <si>
    <t>Smart 3G-C2, Isobutylene VOC PID 0-200 ppm</t>
  </si>
  <si>
    <t>S5122IL</t>
  </si>
  <si>
    <t>Smart 3G-C2, Isobutylene VOC PID 0-2000 ppm</t>
  </si>
  <si>
    <t>S5021BZ</t>
  </si>
  <si>
    <t>Smart 3G-C2, Benzene VOC PID 0-10 ppm</t>
  </si>
  <si>
    <t>S5025BZ</t>
  </si>
  <si>
    <t>Smart 3G-C2, Benzene VOC PID 0-100 ppm</t>
  </si>
  <si>
    <t>S5029BZ</t>
  </si>
  <si>
    <t>Smart 3G-C2, Benzene VOC PID 0-1000 ppm</t>
  </si>
  <si>
    <t>S5021TO</t>
  </si>
  <si>
    <t>Smart 3G-C2, Toluene VOC PID 0-10 ppm</t>
  </si>
  <si>
    <t>S5025TO</t>
  </si>
  <si>
    <t>Smart 3G-C2, Toluene VOC PID 0-100 ppm</t>
  </si>
  <si>
    <t>S5029TO</t>
  </si>
  <si>
    <t>Smart 3G-C2, Toluene VOC PID 0-1000 ppm</t>
  </si>
  <si>
    <r>
      <rPr>
        <b/>
        <sz val="9"/>
        <rFont val="Nunito"/>
      </rPr>
      <t>SMART3G-C2 can be supplied in a stainless steel enclosure or with an Enclosure+Electronics Kit (remote head).</t>
    </r>
    <r>
      <rPr>
        <sz val="9"/>
        <rFont val="Nunito"/>
      </rPr>
      <t xml:space="preserve">
Add the desired suffix to the P/N to identify the correct instrument:
Example:
S2097ME-</t>
    </r>
    <r>
      <rPr>
        <b/>
        <sz val="9"/>
        <rFont val="Nunito"/>
      </rPr>
      <t>SW</t>
    </r>
    <r>
      <rPr>
        <sz val="9"/>
        <rFont val="Nunito"/>
      </rPr>
      <t xml:space="preserve"> 
S2097ME-</t>
    </r>
    <r>
      <rPr>
        <b/>
        <sz val="9"/>
        <rFont val="Nunito"/>
      </rPr>
      <t>R25M</t>
    </r>
  </si>
  <si>
    <t>Stainless steel enclosure</t>
  </si>
  <si>
    <t>25m remote sensor kit to separate the sensor head from the transmitter</t>
  </si>
  <si>
    <t>5m remote sensor kit to separate the sensor head from the transmitter</t>
  </si>
  <si>
    <t>Detector with IECEX certification</t>
  </si>
  <si>
    <t>For detectors marked as II 2 GD</t>
  </si>
  <si>
    <t>STS1REL</t>
  </si>
  <si>
    <t>1-Relay card for SMART3G. Relay at 12÷24V</t>
  </si>
  <si>
    <t>STS3REL</t>
  </si>
  <si>
    <t>3-Relay card for SMART3G. Relay at 12÷24V</t>
  </si>
  <si>
    <t>Adapter for type 3 sensor heads to upgrade the protection from G to GD</t>
  </si>
  <si>
    <t>STGD/AD2</t>
  </si>
  <si>
    <t>Adapter for type 2 sensor heads to upgrade the protection from G to GD</t>
  </si>
  <si>
    <t>Cable gland for non-armoured cable, ATEX</t>
  </si>
  <si>
    <r>
      <t xml:space="preserve">SMART 3G-D3
</t>
    </r>
    <r>
      <rPr>
        <sz val="12"/>
        <rFont val="Oswald ExtraLight"/>
      </rPr>
      <t>With display for zone 2 category 3 areas</t>
    </r>
  </si>
  <si>
    <r>
      <t xml:space="preserve">
The </t>
    </r>
    <r>
      <rPr>
        <b/>
        <sz val="9"/>
        <rFont val="Nunito"/>
      </rPr>
      <t>SMART 3G-D3</t>
    </r>
    <r>
      <rPr>
        <sz val="9"/>
        <rFont val="Nunito"/>
      </rPr>
      <t xml:space="preserve"> is designed to meet industrial requirements, enabling the monitoring of toxic and flammable gases in Zone 2 classified areas. It features a 4-digit back-lit display for gas concentration readings, five mode status LEDs, and a high-visibility multi-color LED light ring. The SMART 3G-D3 offers non-intrusive calibration for accurate and easy adjustments via Hall-effect switches, without the need to open the instrument and declassify the area.
These detectors can reliably monitor flammable compounds (% LFL), toxic compounds in ppm, as well as oxygen and CO2 levels (% by volume).
</t>
    </r>
    <r>
      <rPr>
        <b/>
        <sz val="9"/>
        <rFont val="Nunito"/>
      </rPr>
      <t>Features</t>
    </r>
    <r>
      <rPr>
        <sz val="9"/>
        <rFont val="Nunito"/>
      </rPr>
      <t xml:space="preserve">: 
• Non-intrusive one man calibration via Hall effect switches 
• 4-digit display and 5 mode status LEDs 
• Multi-color LED light ring 
• Standard 4-20 mA 3 wire output 
• Standard 3 relay output 
• Optional RS485 interface for Modbus communication. 
• Zero tracking to maintain the zero point steady from possible drifts 
• Ongoing system self diagnosis 
• ATEX: II 3G Ex db ec nC IIC T5 Gc 
• SIL 2 HW &amp; SIL3 SW certified 
• IP55
 </t>
    </r>
  </si>
  <si>
    <t>S2156ME</t>
  </si>
  <si>
    <t>Smart 3G-D3, Methane Cat 0-100% LEL</t>
  </si>
  <si>
    <t>S2156GP</t>
  </si>
  <si>
    <t>Smart 3G-D3, LPG Cat 0-100% LEL</t>
  </si>
  <si>
    <t>S2156PR</t>
  </si>
  <si>
    <t>Smart 3G-D3, Propane Cat 0-100% LEL</t>
  </si>
  <si>
    <t>S2156BU</t>
  </si>
  <si>
    <t>Smart 3G-D3, Butane Cat 0-100% LEL</t>
  </si>
  <si>
    <t>S2156VB</t>
  </si>
  <si>
    <t>Smart 3G-D3, Petrol Vapours Cat 0-100% LEL</t>
  </si>
  <si>
    <t>S2156H2</t>
  </si>
  <si>
    <t>Smart 3G-3, Hydrogen Cat 0-100% LEL</t>
  </si>
  <si>
    <t>S2625ME</t>
  </si>
  <si>
    <t>Smart 3G-D3, Methane IR 0-100% LEL</t>
  </si>
  <si>
    <t>S2601PR</t>
  </si>
  <si>
    <t>Smart 3G-D3, Propane IR 0-100% LEL</t>
  </si>
  <si>
    <t>S2601BU</t>
  </si>
  <si>
    <t>Smart 3G-D3, Butane IR 0-100% LEL</t>
  </si>
  <si>
    <t>S2601GP</t>
  </si>
  <si>
    <t>Smart 3G-D3, LPG IR 0-100% LEL</t>
  </si>
  <si>
    <t>S2642O2</t>
  </si>
  <si>
    <t>Smart 3G-D3, Oxygen O2 EC 0-25% Vol</t>
  </si>
  <si>
    <t>S2159O2</t>
  </si>
  <si>
    <t>Smart 3G-D3, Oxygen O2 EC 0-30% Vol</t>
  </si>
  <si>
    <t>S2162CO</t>
  </si>
  <si>
    <t>Smart 3G-D3, Carbon Monoxide CO EC 0-500 ppm</t>
  </si>
  <si>
    <t>S3226AM</t>
  </si>
  <si>
    <t>Smart 3G-D3, Ammonia NH3 EC 0-100 ppm</t>
  </si>
  <si>
    <t>S2164AM</t>
  </si>
  <si>
    <t>Smart 3G-D3, Ammonia NH3 EC 0-200 ppm</t>
  </si>
  <si>
    <t>S2166AM</t>
  </si>
  <si>
    <t>Smart 3G-D3, Ammonia NH3 EC 0-1000 ppm</t>
  </si>
  <si>
    <t>S3230AM</t>
  </si>
  <si>
    <t>Smart 3G-D3, Ammonia NH3 EC 0-5000 ppm</t>
  </si>
  <si>
    <t>S2168HS</t>
  </si>
  <si>
    <t>Smart 3G-D3, Hydrogen Sulphide H2S EC 0-50 ppm</t>
  </si>
  <si>
    <t>S2176NO</t>
  </si>
  <si>
    <t>Smart 3G-D3, Nitric Oxide NO EC 0-100 ppm</t>
  </si>
  <si>
    <t>S3594H2</t>
  </si>
  <si>
    <t>Smart 3G-D3, Hydrogen H2 EC 0-2000 ppm</t>
  </si>
  <si>
    <t>S4548H2</t>
  </si>
  <si>
    <t>Smart 3G-D3, Hydrogen H2 EC 0-3000 ppm</t>
  </si>
  <si>
    <t>S2631CO2</t>
  </si>
  <si>
    <t>Smart 3G-D3, Carbon Dioxide CO2 IR 0-2% Vol</t>
  </si>
  <si>
    <t>S2632CO2</t>
  </si>
  <si>
    <t>Smart 3G-D3, Carbon Dioxide  CO2 IR 0-5% Vol</t>
  </si>
  <si>
    <t>S2447CO2</t>
  </si>
  <si>
    <t>Smart 3G-D3, Carbon Dioxide  CO2 IR 0-30% Vol</t>
  </si>
  <si>
    <t>S2448CO2</t>
  </si>
  <si>
    <t>Smart 3G-D3, Carbon Dioxide CO2 IR 0-5000 ppm</t>
  </si>
  <si>
    <t>S2633CO2</t>
  </si>
  <si>
    <t>Smart 3G-D3, Carbon Dioxide  CO2 IR 0-100% Vol</t>
  </si>
  <si>
    <t>S4434R454B</t>
  </si>
  <si>
    <t>Smart 3G-D3, R454b IR 0-100% LEL</t>
  </si>
  <si>
    <t>S4828R454C</t>
  </si>
  <si>
    <t>Smart 3G-D3, R454c IR 0-100% LEL</t>
  </si>
  <si>
    <t>S3426R32</t>
  </si>
  <si>
    <t>Smart 3G-D3, R32 IR 0-100% LEL</t>
  </si>
  <si>
    <t>S3430R1234YF</t>
  </si>
  <si>
    <t>Smart 3G-D3, R1234yf IR 0-100% LEL</t>
  </si>
  <si>
    <t>S3435R1234ZE</t>
  </si>
  <si>
    <t>Smart 3G-D3, R1234ze IR 0-100% LEL</t>
  </si>
  <si>
    <t>S3943R32</t>
  </si>
  <si>
    <t>Smart 3G-D3, R32 IR 0-2000 ppm</t>
  </si>
  <si>
    <t>S3597R134A</t>
  </si>
  <si>
    <t>Smart 3G-D3, R134a IR 0-2000 ppm</t>
  </si>
  <si>
    <t>S3600SF6</t>
  </si>
  <si>
    <t>Smart 3G-D3, SF6 IR 0-2000 ppm</t>
  </si>
  <si>
    <t>S3651R125</t>
  </si>
  <si>
    <t>Smart 3G-D3, R125 IR 0-2000 ppm</t>
  </si>
  <si>
    <t>S3652R1234YF</t>
  </si>
  <si>
    <t>Smart 3G-D3, R1234yf IR 0-2000 ppm</t>
  </si>
  <si>
    <t>S3947R1234ZE</t>
  </si>
  <si>
    <t>Smart 3G-D3, R1234ze IR 0-2000 ppm</t>
  </si>
  <si>
    <t>S3653R404A</t>
  </si>
  <si>
    <t>Smart 3G-D3, R404a IR 0-2000 ppm</t>
  </si>
  <si>
    <t>S3654R407A</t>
  </si>
  <si>
    <t>Smart 3G-D3, R407a IR 0-2000 ppm</t>
  </si>
  <si>
    <t>S3919R407F</t>
  </si>
  <si>
    <t>Smart 3G-D3, R407f IR 0-2000 ppm</t>
  </si>
  <si>
    <t>S3922R449A</t>
  </si>
  <si>
    <t>Smart 3G-D3, R449 IR 0-2000 ppm</t>
  </si>
  <si>
    <t>S3655R507A</t>
  </si>
  <si>
    <t>Smart 3G-D3, R507a IR 0-2000 ppm</t>
  </si>
  <si>
    <t>S3672R410A</t>
  </si>
  <si>
    <t>Smart 3G-D3, R410a IR 0-2000 ppm</t>
  </si>
  <si>
    <t>S3951R417A</t>
  </si>
  <si>
    <t>Smart 3G-D3, R417a IR 0-2000 ppm</t>
  </si>
  <si>
    <t>S3955R448</t>
  </si>
  <si>
    <t>Smart 3G-D3, R448 IR 0-2000 ppm</t>
  </si>
  <si>
    <t>SMART3G-D3 - VOC detectors (PID sensors)</t>
  </si>
  <si>
    <t>S3542IL</t>
  </si>
  <si>
    <t>Smart 3G-D3, Isobutylene VOC PID 0-20 ppm</t>
  </si>
  <si>
    <t>S3546IL</t>
  </si>
  <si>
    <t>Smart 3G-D3, Isobutylene VOC PID 0-200 ppm</t>
  </si>
  <si>
    <t>S5123IL</t>
  </si>
  <si>
    <t>Smart 3G-D3, Isobutylene VOC PID 0-2000 ppm</t>
  </si>
  <si>
    <t>S5022BZ</t>
  </si>
  <si>
    <t>Smart 3G-D3, Benzene VOC PID 0-10 ppm</t>
  </si>
  <si>
    <t>S5026BZ</t>
  </si>
  <si>
    <t>Smart 3G-D3, Benzene VOC PID 0-100 ppm</t>
  </si>
  <si>
    <t>S5030BZ</t>
  </si>
  <si>
    <t>Smart 3G-D3, Benzene VOC PID 0-1000 ppm</t>
  </si>
  <si>
    <t>S5022TO</t>
  </si>
  <si>
    <t>Smart 3G-D3, Toluene VOC PID 0-10 ppm</t>
  </si>
  <si>
    <t>S5026TO</t>
  </si>
  <si>
    <t>Smart 3G-D3, Toluene VOC PID 0-100 ppm</t>
  </si>
  <si>
    <t>S5030TO</t>
  </si>
  <si>
    <t>Smart 3G-D3, Toluene VOC PID 0-1000 ppm</t>
  </si>
  <si>
    <r>
      <t xml:space="preserve">SMART 3G-C3
</t>
    </r>
    <r>
      <rPr>
        <sz val="12"/>
        <color theme="0"/>
        <rFont val="Oswald ExtraLight"/>
      </rPr>
      <t>For Zone 2 category 3 areas</t>
    </r>
  </si>
  <si>
    <t xml:space="preserve">
The SMART 3G-C3 gas detectors are designed to meet industrial requirements, enabling the monitoring of toxic, flammable, and refrigerant gases in areas classified as Zone 2, Category 3.
Ideal for light industrial environments, the SMART 3G-C3 features one-man calibration using the STS/CKD+ calibration keypad. These detectors can reliably monitor flammable compounds (% LFL), toxic and refrigerant gases in ppm, as well as oxygen and CO2 levels (% by volume).
Features: 
• Standard 4-20 mA 3 wire output 
• Optional 1 or 3 relay output 
• Optional RS485 interface for Modbus communication. 
• Ongoing system self diagnosis 
• ATEX: II 3G Ex db ec nC IIC T5 Gc 
• SIL 2 HW &amp; SIL3 SW certified 
• IP55
</t>
  </si>
  <si>
    <t>S2096ME</t>
  </si>
  <si>
    <t>Smart 3G-C3, Methane Cat 0-100% LEL</t>
  </si>
  <si>
    <t>S2096GP</t>
  </si>
  <si>
    <t>Smart 3G-C3, LPG Cat 0-100% LEL</t>
  </si>
  <si>
    <t>S2096PR</t>
  </si>
  <si>
    <t>Smart 3G-C3, Propane Cat 0-100% LEL</t>
  </si>
  <si>
    <t>S2096BU</t>
  </si>
  <si>
    <t>Smart 3G-C3, Butane Cat 0-100% LEL</t>
  </si>
  <si>
    <t>S2096VB</t>
  </si>
  <si>
    <t>Smart 3G-C3, Petrol Vapours Cat 0-100% LEL</t>
  </si>
  <si>
    <t>S2096H2</t>
  </si>
  <si>
    <t>Smart 3G-C3, Hydrogen Cat 0-100% LEL</t>
  </si>
  <si>
    <t>S2623ME</t>
  </si>
  <si>
    <t>Smart 3G-C3, Methane IR 0-100% LEL</t>
  </si>
  <si>
    <t>S2653PR</t>
  </si>
  <si>
    <t>Smart 3G-C3, Propane IR 0-100% LEL</t>
  </si>
  <si>
    <t>S2653BU</t>
  </si>
  <si>
    <t>Smart 3G-C3, Butane IR 0-100% LEL</t>
  </si>
  <si>
    <t>S2653GP</t>
  </si>
  <si>
    <t>Smart 3G-C3, LPG IR 0-100% LEL</t>
  </si>
  <si>
    <t>S2640O2</t>
  </si>
  <si>
    <t>Smart 3G-C3, Oxygen O2 EC 0-25% Vol</t>
  </si>
  <si>
    <t>S2128O2</t>
  </si>
  <si>
    <t>Smart 3G-C3, Oxygen O2 EC 0-30% Vol</t>
  </si>
  <si>
    <t>S2130CO</t>
  </si>
  <si>
    <t>Smart 3G-C3, Carbon Monoxide CO EC 0-500 ppm</t>
  </si>
  <si>
    <t>S3224AM</t>
  </si>
  <si>
    <t>Smart 3G-C3, Ammonia NH3 EC 0-100 ppm</t>
  </si>
  <si>
    <t>S2132AM</t>
  </si>
  <si>
    <t>Smart 3G-C3, Ammonia NH3 EC 0-200 ppm</t>
  </si>
  <si>
    <t>S2134AM</t>
  </si>
  <si>
    <t>Smart 3G-C3, Ammonia NH3 EC 0-1000 ppm</t>
  </si>
  <si>
    <t>S3228AM</t>
  </si>
  <si>
    <t>Smart 3G-C3, Ammonia NH3 EC 0-5000 ppm</t>
  </si>
  <si>
    <t>S2136HS</t>
  </si>
  <si>
    <t>Smart 3G-C3, Hydrogen Sulphide H2S EC 0-50 ppm</t>
  </si>
  <si>
    <t>S2144NO</t>
  </si>
  <si>
    <t>Smart 3G-C3, Nitric Oxide NO EC 0-100 ppm</t>
  </si>
  <si>
    <t>S3592H2</t>
  </si>
  <si>
    <t>Smart 3G-C3, Hydrogen H2 EC 0-2000 ppm</t>
  </si>
  <si>
    <t>S4546H2</t>
  </si>
  <si>
    <t>Smart 3G-C3, Hydrogen H2 EC 0-3000 ppm</t>
  </si>
  <si>
    <t>S2444CO2</t>
  </si>
  <si>
    <t>Smart 3G-C3, Carbon Dioxide CO2 IR 0-2% Vol</t>
  </si>
  <si>
    <t>S2649CO2</t>
  </si>
  <si>
    <t>Smart 3G-C3, Carbon Dioxide  CO2 IR 0-5% Vol</t>
  </si>
  <si>
    <t>S2650CO2</t>
  </si>
  <si>
    <t>Smart 3G-C3, Carbon Dioxide  CO2 IR 0-30% Vol</t>
  </si>
  <si>
    <t>S2443CO2</t>
  </si>
  <si>
    <t>Smart 3G-C3, Carbon Dioxide CO2 IR 0-5000 ppm</t>
  </si>
  <si>
    <t>S2629CO2</t>
  </si>
  <si>
    <t>Smart 3G-C3, Carbon Dioxide  CO2 IR 0-100% Vol</t>
  </si>
  <si>
    <t>S4432R454B</t>
  </si>
  <si>
    <t>Smart 3G-C3, R454b IR 0-100% LEL</t>
  </si>
  <si>
    <t>S4826R454C</t>
  </si>
  <si>
    <t>Smart 3G-C3, R454c IR 0-100% LEL</t>
  </si>
  <si>
    <t>S3424R32</t>
  </si>
  <si>
    <t>Smart 3G-C3, R32 IR 0-100% LEL</t>
  </si>
  <si>
    <t>S3428R1234YF</t>
  </si>
  <si>
    <t>Smart 3G-C3, R1234yf IR 0-100% LEL</t>
  </si>
  <si>
    <t>S3432R1234ZE</t>
  </si>
  <si>
    <t>Smart 3G-C3, R1234ze IR 0-100% LEL</t>
  </si>
  <si>
    <t>S3942R32</t>
  </si>
  <si>
    <t>Smart 3G-C3, R32 IR 0-2000 ppm</t>
  </si>
  <si>
    <t>S3595R134A</t>
  </si>
  <si>
    <t>Smart 3G-C1, R134a IR 0-2000 ppm</t>
  </si>
  <si>
    <t>S3598SF6</t>
  </si>
  <si>
    <t>Smart 3G-C6, SF6 IR 0-2000 ppm</t>
  </si>
  <si>
    <t>S3020R125</t>
  </si>
  <si>
    <t>Smart 3G-C1, R125 IR 0-2000 ppm</t>
  </si>
  <si>
    <t>S3021R1234YF</t>
  </si>
  <si>
    <t>Smart 3G-C1, R1234yf IR 0-2000 ppm</t>
  </si>
  <si>
    <t>S3025R1234ZE</t>
  </si>
  <si>
    <t>Smart 3G-C1, R1234ze IR 0-2000 ppm</t>
  </si>
  <si>
    <t>S3022R404A</t>
  </si>
  <si>
    <t>Smart 3G-C4, R404a IR 0-2000 ppm</t>
  </si>
  <si>
    <t>S3023R407A</t>
  </si>
  <si>
    <t>Smart 3G-C4, R407a IR 0-2000 ppm</t>
  </si>
  <si>
    <t>S3918R407F</t>
  </si>
  <si>
    <t>Smart 3G-C4, R407f IR 0-2000 ppm</t>
  </si>
  <si>
    <t>S3921R449A</t>
  </si>
  <si>
    <t>Smart 3G-C4, R449 IR 0-2000 ppm</t>
  </si>
  <si>
    <t>S3024R507A</t>
  </si>
  <si>
    <t>Smart 3G-C5, R507a IR 0-2000 ppm</t>
  </si>
  <si>
    <t>S3016R410A</t>
  </si>
  <si>
    <t>Smart 3G-C4, R410a IR 0-2000 ppm</t>
  </si>
  <si>
    <t>S3950R417A</t>
  </si>
  <si>
    <t>Smart 3G-C4, R417a IR 0-2000 ppm</t>
  </si>
  <si>
    <t>S3954R448</t>
  </si>
  <si>
    <t>Smart 3G-C4, R448 IR 0-2000 ppm</t>
  </si>
  <si>
    <t>S3540IL</t>
  </si>
  <si>
    <t>Smart 3G-C3, Isobutylene VOC PID 0-20 ppm</t>
  </si>
  <si>
    <t>S3544IL</t>
  </si>
  <si>
    <t>Smart 3G-C3, Isobutylene VOC PID 0-200 ppm</t>
  </si>
  <si>
    <t>S5121IL</t>
  </si>
  <si>
    <t>Smart 3G-C3, Isobutylene VOC PID 0-2000 ppm</t>
  </si>
  <si>
    <t>S5020BZ</t>
  </si>
  <si>
    <t>Smart 3G-C3, Benzene VOC PID 0-10 ppm</t>
  </si>
  <si>
    <t>S5024BZ</t>
  </si>
  <si>
    <t>Smart 3G-C3, Benzene VOC PID 0-100 ppm</t>
  </si>
  <si>
    <t>S5028BZ</t>
  </si>
  <si>
    <t>Smart 3G-C3, Benzene VOC PID 0-1000 ppm</t>
  </si>
  <si>
    <t>S5020TO</t>
  </si>
  <si>
    <t>Smart 3G-C3, Toluene VOC PID 0-10 ppm</t>
  </si>
  <si>
    <t>S5024TO</t>
  </si>
  <si>
    <t>Smart 3G-C3, Toluene VOC PID 0-100 ppm</t>
  </si>
  <si>
    <t>S5028TO</t>
  </si>
  <si>
    <t>Smart 3G-C3, Toluene VOC PID 0-1000 ppm</t>
  </si>
  <si>
    <t>Calibration software for SMART3G, SMART3NC &amp; SMART3R detectors consisting of a USB key, a USB/RS485 converter and the STS/IDI card. The software runs on Windows XP, Windows 7 e Windows 10. The calibration software allows to  modify the alarm thresholds  and  the measuring range, and allows adjusting the Zero, Span and 4-20 mA values via a user-friendly menu, either in situ or in laboratory.</t>
  </si>
  <si>
    <t>Plug-in RS485 interface, to make SMART3G series gas detectors communicate in Modbus protocol with MULTISCAN++S1 &amp; S2, MULTISCAN 8+ &amp; STPL4+D control panels.</t>
  </si>
  <si>
    <t>Enhanced calibration keypad with 7-digit display and SD card slot. Compatible with Smart series for operations like zero/span calibration and monitor 4-20 mA signals.</t>
  </si>
  <si>
    <t>Enhanced calibration keypad with OLED display and SD-CARD slot. It can be connected to all SMART detectors to adjust the Zero, Span and 4-20 mA values. This version offers enhanced features like: - visualization of the instantaneous concentration in graphic format; - possibility to monitor the detector trend and download the data stored in the SD-CARD - detector’s firmware update via SD-CARD (feature not enabled on old SMART3G and NC detector)</t>
  </si>
  <si>
    <t>Adapter for S2096__ &amp; S2097__ sensor heads to upgrade the protection from G to GD</t>
  </si>
  <si>
    <r>
      <t xml:space="preserve">SMART 3G-GR1
</t>
    </r>
    <r>
      <rPr>
        <sz val="12"/>
        <color theme="0"/>
        <rFont val="Oswald ExtraLight"/>
      </rPr>
      <t>Gas Detectors for Group I Mines and Tunnels</t>
    </r>
  </si>
  <si>
    <t xml:space="preserve">
The SMART 3G-GR1 gas detectors are designed to detect flammable and toxic gases in mines, tunnels, and areas classified as Group I. The SMART 3GD-GR1 variant, which includes a front display, features a 4-digit back-lit display for gas concentration readings, five mode status LEDs, and a high-visibility multi-color LED light ring. This version also offers non-intrusive magnetic calibration for precise and easy adjustments via Hall-effect switches, eliminating the need to open the instrument and declassify the area. Both versions of the SMART 3G-GR1 detectors are ATEX certified for Group I.
Features:
• Stainless steel enclosure  
• Non-intrusive one man calibration via Hall effect switches (display version) 
• 4-digit display and multi-color LED light ring (display version) 
• Standard 4-20 mA 3 wire output 
• Optional 3 relay output (standard 3-relay output in display version) 
• Optional RS485 interface for Modbus communication. 
• Zero tracking to maintain the zero point steady from possible drifts 
• Ongoing system self diagnosis 
• ATEX I M2 Ex d I Mb 
• SIL 2HW &amp; SIL3 SW certified 
</t>
  </si>
  <si>
    <t>With Display</t>
  </si>
  <si>
    <t>S3515ME</t>
  </si>
  <si>
    <t>Smart 3G-GR1, Display, Methane Cat. 0-100% LEL, 4-20 mA</t>
  </si>
  <si>
    <t>S3912ME</t>
  </si>
  <si>
    <t>Smart 3G-GR1, Display, Methane IR 0-100% LEL, 4-20 mA</t>
  </si>
  <si>
    <t>S3911O2</t>
  </si>
  <si>
    <t>Smart 3G-GR1, Display, Oxygen EC 0-25% Vol., 4-20 mA</t>
  </si>
  <si>
    <t>S3514CO</t>
  </si>
  <si>
    <t>Smart 3G-GR1, Display, Carbon Monoxide EC 0-500 ppm, 4-20 mA</t>
  </si>
  <si>
    <t>No display</t>
  </si>
  <si>
    <t>S3914ME</t>
  </si>
  <si>
    <t>Smart 3G-GR1, No Display, Methane Cat. 0-100% LEL, 4-20 mA</t>
  </si>
  <si>
    <t>S3916ME</t>
  </si>
  <si>
    <t>Smart 3G-GR1, No Display, Methane IR 0-100% LEL, 4-20 mA</t>
  </si>
  <si>
    <t>S3915O2</t>
  </si>
  <si>
    <t>Smart 3G-GR1, No Display, Oxygen EC 0-25% Vol., 4-20 mA</t>
  </si>
  <si>
    <t>S3913CO</t>
  </si>
  <si>
    <t>Smart 3G-GR1, No Display, Carbon Monoxide EC 0-500 ppm, 4-20 mA</t>
  </si>
  <si>
    <r>
      <rPr>
        <sz val="9"/>
        <rFont val="Nunito"/>
      </rPr>
      <t xml:space="preserve">The SMART S-SS line is designed to meet the most demanding industrial requirements, enabling the monitoring of flammable, toxic, and refrigerant gases in harsh environments.
Features:
- Electronic with1 output RS+4-20 mA,
- LCD or LED display
- Optional 3 relay output
- Optional Modem Hart
- Aluminum or Stainless Steel Enclosure
- SIL2 Hardware and SIL3 Software Certified
- ATEX certified for zone 1 as II2G Ex db IIC T5 Gb
</t>
    </r>
    <r>
      <rPr>
        <sz val="9"/>
        <color rgb="FF0C254A"/>
        <rFont val="Nunito"/>
      </rPr>
      <t xml:space="preserve">
</t>
    </r>
    <r>
      <rPr>
        <sz val="9"/>
        <color rgb="FFFFFF00"/>
        <rFont val="Nunito"/>
      </rPr>
      <t xml:space="preserve"> </t>
    </r>
  </si>
  <si>
    <t>Product Configurator</t>
  </si>
  <si>
    <t>Transmitter</t>
  </si>
  <si>
    <t>SSS3A11</t>
  </si>
  <si>
    <t>S4003ME</t>
  </si>
  <si>
    <t>Use the configurator to generate part number, price and description.</t>
  </si>
  <si>
    <t>Configured Code No.</t>
  </si>
  <si>
    <t>Smart S-SS Transmitters 3A Aluminum Enclosure complete with electronics</t>
  </si>
  <si>
    <t>Smart S-SS Transmitter, 3A Alum Enclosure, RS-485, 4-20 mA, LCD Disp</t>
  </si>
  <si>
    <t>SSS3A12</t>
  </si>
  <si>
    <t>Smart S-SS Transmitter, 3A Alum Enclosure, RS-485, 4-20 mA, LED Disp</t>
  </si>
  <si>
    <t>SSS3A13</t>
  </si>
  <si>
    <t>Smart S-SS Transmitter, 3A Alum Enclosure, RS-485, 4-20 mA, LCD Disp, Relay Card</t>
  </si>
  <si>
    <t>SSS3A14</t>
  </si>
  <si>
    <t>Smart S-SS Transmitter, 3A Alum Enclosure, RS-485, 4-20 mA, LED Disp, Relay Card</t>
  </si>
  <si>
    <t>SSS3A17</t>
  </si>
  <si>
    <t>Smart S-SS Transmitter, 3A Alum Enclosure, RS-485, 4-20 mA, LCD Disp, Relay Card, HART</t>
  </si>
  <si>
    <t>SSS3A18</t>
  </si>
  <si>
    <t>Smart S-SS Transmitter, 3A Alum Enclosure, RS-485, 4-20 mA, LED Disp, Relay Card, HART</t>
  </si>
  <si>
    <t>Smart S-SS Transmitters 4A Aluminum Enclosure complete with electronics</t>
  </si>
  <si>
    <t>SSS4A11</t>
  </si>
  <si>
    <t>Smart S-SS Transmitter, 4A Alum Enclosure, RS-485, 4-20 mA, LCD Disp</t>
  </si>
  <si>
    <t>SSS4A12</t>
  </si>
  <si>
    <t>Smart S-SS Transmitter, 4A Alum Enclosure, RS-485, 4-20 mA, LED Disp</t>
  </si>
  <si>
    <t>SSS4A13</t>
  </si>
  <si>
    <t>Smart S-SS Transmitter, 4A Alum Enclosure, RS-485, 4-20 mA, LCD Disp, Relay Card</t>
  </si>
  <si>
    <t>SSS4A14</t>
  </si>
  <si>
    <t>Smart S-SS Transmitter, 4A Alum Enclosure, RS-485, 4-20 mA, LED Disp, Relay Card</t>
  </si>
  <si>
    <t>SSS4A17</t>
  </si>
  <si>
    <t>Smart S-SS Transmitter, 4A Alum Enclosure, RS-485, 4-20 mA, LCD Disp, Relay Card, HART</t>
  </si>
  <si>
    <t>SSS4A18</t>
  </si>
  <si>
    <t>Smart S-SS Transmitter, 4A Alum Enclosure, RS-485, 4-20 mA, LED Disp, Relay Card, HART</t>
  </si>
  <si>
    <t>Smart S-SS Transmitters 2S Stainless Steel Enclosure complete with electronics</t>
  </si>
  <si>
    <t>SSS2S11</t>
  </si>
  <si>
    <t>Smart S-SS Transmitter, 2S SS Enclosure, RS-485, 4-20 mA, LCD Disp</t>
  </si>
  <si>
    <t>SSS2S12</t>
  </si>
  <si>
    <t>Smart S-SS Transmitter, 2S SS Enclosure, RS-485, 4-20 mA, LED Disp</t>
  </si>
  <si>
    <t>SSS2S13</t>
  </si>
  <si>
    <t>Smart S-SS Transmitter, 2S SS Enclosure, RS-485, 4-20 mA, LCD Disp, Relay Card</t>
  </si>
  <si>
    <t>SSS2S14</t>
  </si>
  <si>
    <t>Smart S-SS Transmitter, 2S SS Enclosure, RS-485, 4-20 mA, LED Disp, Relay Card</t>
  </si>
  <si>
    <t>SSS2S17</t>
  </si>
  <si>
    <t>Smart S-SS Transmitter, 2S SS Enclosure, RS-485, 4-20 mA, LCD Disp, Relay Card, HART</t>
  </si>
  <si>
    <t>SSS2S18</t>
  </si>
  <si>
    <t>Smart S-SS Transmitter, 2S SS Enclosure, RS-485, 4-20 mA, LED Disp, Relay Card, HART</t>
  </si>
  <si>
    <t>Smart S-SS Sensor Modules</t>
  </si>
  <si>
    <t>Smart S Sensor Mod, Methane Cat 0-100% LEL</t>
  </si>
  <si>
    <t>S4001ME</t>
  </si>
  <si>
    <t>Smart S Sensor Mod, Methane Cat 0-100% LEL (5% Vol)</t>
  </si>
  <si>
    <t>S4003GP</t>
  </si>
  <si>
    <t>Smart S Sensor Mod, LPG Cat 0-100% LEL</t>
  </si>
  <si>
    <t>S4003PR</t>
  </si>
  <si>
    <t>Smart S Sensor Mod, Propane Cat 0-100% LEL</t>
  </si>
  <si>
    <t>S4003BU</t>
  </si>
  <si>
    <t>Smart S Sensor Mod, Butane Cat 0-100% LEL</t>
  </si>
  <si>
    <t>S4003VB</t>
  </si>
  <si>
    <t>Smart S Senor Mod, Petrol Vapours Cat 0-100% LEL</t>
  </si>
  <si>
    <t>S4003AT</t>
  </si>
  <si>
    <t>Smart S Sensor Mod, Acetone Cat 0-100% LEL</t>
  </si>
  <si>
    <t>S4037AC</t>
  </si>
  <si>
    <t>Smart S Sensor Mod, Acetylene Cat 0-100% LEL</t>
  </si>
  <si>
    <t>S4003AM</t>
  </si>
  <si>
    <t>Smart S Sensor Mod, Ammonia Cat 0-100% LEL</t>
  </si>
  <si>
    <t>S4003CP</t>
  </si>
  <si>
    <t>Smart S Sensor Mod, Cyclopentane Cat 0-100% LEL</t>
  </si>
  <si>
    <t>S4003EN</t>
  </si>
  <si>
    <t>Smart S Sensor Mod, Ethane Cat 0-100% LEL</t>
  </si>
  <si>
    <t>S4003AE</t>
  </si>
  <si>
    <t>Smart S Senor Mod, Ethyl Acetate Cat 0-100% LEL</t>
  </si>
  <si>
    <t>S4003ET</t>
  </si>
  <si>
    <t>Smart S Senor Mod, Ethyl Alcohol Cat 0-100% LEL</t>
  </si>
  <si>
    <t>S4003EL</t>
  </si>
  <si>
    <t>Smart S Sensor Mod, Ethylene Cat 0-100% LEL</t>
  </si>
  <si>
    <t>S4003EP</t>
  </si>
  <si>
    <t>Smart S Sensor Mod, Heptane Cat 0-100% LEL</t>
  </si>
  <si>
    <t>S4003ES</t>
  </si>
  <si>
    <t>Smart S Sensor Mod, Hexane Cat 0-100% LEL</t>
  </si>
  <si>
    <t>S4003H2</t>
  </si>
  <si>
    <t>Smart S Sensor Mod, Pentane Cat 0-100% LEL</t>
  </si>
  <si>
    <t>S4003IB</t>
  </si>
  <si>
    <t>Smart S Senor Mod, Iso Butane Cat 0-100% LEL</t>
  </si>
  <si>
    <t>S4002P8</t>
  </si>
  <si>
    <t>Smart S Sensor Mod, JP8 Cat 0-100% LEL</t>
  </si>
  <si>
    <t>S4003MT</t>
  </si>
  <si>
    <t>Smart S Senor Mod, Methyl Alcohol Cat 0-100% LEL</t>
  </si>
  <si>
    <t>S4003MK</t>
  </si>
  <si>
    <t>Smart K Senor Mod, Methyl Ethyl Cat 0-100% LEL</t>
  </si>
  <si>
    <t>S4003PE</t>
  </si>
  <si>
    <t>S4003PP</t>
  </si>
  <si>
    <t>Smart S Sensor Mod, Propylene Cat 0-100% LEL</t>
  </si>
  <si>
    <t>S4003PN</t>
  </si>
  <si>
    <t>Smart S Senor Mod, Propyl Alcohol Cat 0-100% LEL</t>
  </si>
  <si>
    <t>S4003ST</t>
  </si>
  <si>
    <t>Smart S Sensor Mod, Styrene Cat 0-100% LEL</t>
  </si>
  <si>
    <t>S4003TO</t>
  </si>
  <si>
    <t>Smart S Sensor Mod, Toluene Cat 0-100% LEL</t>
  </si>
  <si>
    <t>S4003XI</t>
  </si>
  <si>
    <t>Smart S Sensor Mod, Xylene Cat 0-100% LEL</t>
  </si>
  <si>
    <t>S4019ME</t>
  </si>
  <si>
    <t>S4004PR</t>
  </si>
  <si>
    <t>Smart S Sensor Mod, Propane IR 0-100% LEL</t>
  </si>
  <si>
    <t>S4004BU</t>
  </si>
  <si>
    <t>Smart S Sensor Mod, Butane IR 0-100% LEL</t>
  </si>
  <si>
    <t>S4004AT</t>
  </si>
  <si>
    <t>Smart S Sensor Mod, Acetone IR 0-100% LEL</t>
  </si>
  <si>
    <t>S4004BN</t>
  </si>
  <si>
    <t>Smart S Sensor Mod, Butadiene IR 0-100% LEL</t>
  </si>
  <si>
    <t>S4004CE</t>
  </si>
  <si>
    <t>Smart S Sensor Mod, Cyclo Hexane IR 0-100% LEL</t>
  </si>
  <si>
    <t>S4004DT</t>
  </si>
  <si>
    <t>Smart S Sensor Mod, Dimethyl Ether IR 0-100% LEL</t>
  </si>
  <si>
    <t>S4004EN</t>
  </si>
  <si>
    <t>Smart S Sensor Mod, Ethane IR 0-100% LEL</t>
  </si>
  <si>
    <t>S4004AE</t>
  </si>
  <si>
    <t>Smart S Sensor Mod, Ethyl Acetate IR 0-100% LEL</t>
  </si>
  <si>
    <t>S4004ET</t>
  </si>
  <si>
    <t>Smart S Sensor Mod, Ethyl Alcohol IR 0-100% LEL</t>
  </si>
  <si>
    <t>S4004EP</t>
  </si>
  <si>
    <t>Smart S Sensor Mod, Heptane IR 0-100% LEL</t>
  </si>
  <si>
    <t>S4004ES</t>
  </si>
  <si>
    <t>Smart S Sensor Mod, Hexane IR 0-100% LEL</t>
  </si>
  <si>
    <t>S4004IB</t>
  </si>
  <si>
    <t>Smart S Sensor Mod, Iso Butane IR 0-100% LEL</t>
  </si>
  <si>
    <t>S4004IL</t>
  </si>
  <si>
    <t>Smart S Sensor Mod, Isobutylene IR 0-100% LEL</t>
  </si>
  <si>
    <t>S4004IP</t>
  </si>
  <si>
    <t>Smart S Sensor Mod, Iso Propyl Alcohol IR 0-100% LEL</t>
  </si>
  <si>
    <t>S4004PE</t>
  </si>
  <si>
    <t>Smart S Sensor Mod, Pentane IR 0-100% LEL</t>
  </si>
  <si>
    <t>S4004PP</t>
  </si>
  <si>
    <t>Smart S Sensor Mod, Propylene IR 0-100% LEL</t>
  </si>
  <si>
    <t>S4004TO</t>
  </si>
  <si>
    <t>Smart S Sensor Mod, Toluene IR 0-100% LEL</t>
  </si>
  <si>
    <t>SF6 &amp; Refrigerant Infra-Red (IR) Sensors</t>
  </si>
  <si>
    <t>S4004DE</t>
  </si>
  <si>
    <t>Smart S Sensor Mod, R152a IR 0-100% LEL</t>
  </si>
  <si>
    <t>S4157R454B</t>
  </si>
  <si>
    <t>Smart S Sensor Mod, R454b IR 0-100% LEL</t>
  </si>
  <si>
    <t>S4065R32</t>
  </si>
  <si>
    <t>Smart S Sensor Mod, R32 IR 0-100% LEL</t>
  </si>
  <si>
    <t>S4066R1234YF</t>
  </si>
  <si>
    <t>Smart S Sensor Mod, R1234yf IR 0-100% LEL</t>
  </si>
  <si>
    <t>S4067R1234ZE</t>
  </si>
  <si>
    <t>Smart S Sensor Mod, R1234ze IR 0-100% LEL</t>
  </si>
  <si>
    <t>S4152R32</t>
  </si>
  <si>
    <t>Smart S Sensor Mod, R32 IR 0-2000 ppm</t>
  </si>
  <si>
    <t>S4026R134A</t>
  </si>
  <si>
    <t>Smart S Sensor Mod, R134a IR 0-2000 ppm</t>
  </si>
  <si>
    <t>S4027SF6</t>
  </si>
  <si>
    <t>Smart S Sensor Mod, SF6 IR 0-2000 ppm</t>
  </si>
  <si>
    <t>S4031R125</t>
  </si>
  <si>
    <t>Smart S Sensor Mod, R125 IR 0-2000 ppm</t>
  </si>
  <si>
    <t>S4032R1234YF</t>
  </si>
  <si>
    <t>Smart S Sensor Mod, R1234yf IR 0-2000 ppm</t>
  </si>
  <si>
    <t>S4153R1234ZE</t>
  </si>
  <si>
    <t>Smart S Sensor Mod, R1234ze IR 0-2000 ppm</t>
  </si>
  <si>
    <t>S4033R404A</t>
  </si>
  <si>
    <t>Smart S Sensor Mod, R404a IR 0-2000 ppm</t>
  </si>
  <si>
    <t>S4034R407A</t>
  </si>
  <si>
    <t>Smart S Sensor Mod, R407a IR 0-2000 ppm</t>
  </si>
  <si>
    <t>S4034R407F</t>
  </si>
  <si>
    <t>Smart S Sensor Mod, R407f IR 0-2000 ppm</t>
  </si>
  <si>
    <t>S4154R449A</t>
  </si>
  <si>
    <t>Smart S Sensor Mod, R449a IR 0-2000 ppm</t>
  </si>
  <si>
    <t>S4035R507A</t>
  </si>
  <si>
    <t>Smart S Sensor Mod, R507a IR 0-2000 ppm</t>
  </si>
  <si>
    <t>S4036R410A</t>
  </si>
  <si>
    <t>Smart S Sensor Mod, R410a IR 0-2000 ppm</t>
  </si>
  <si>
    <t>S4155R417A</t>
  </si>
  <si>
    <t>Smart S Sensor Mod, R417a IR 0-2000 ppm</t>
  </si>
  <si>
    <t>S4156R448</t>
  </si>
  <si>
    <t>Smart S Sensor Mod, R448 IR 0-2000 ppm</t>
  </si>
  <si>
    <t>S4015CO2</t>
  </si>
  <si>
    <t>Testa sensore ANIDRIDE CARBONICA (CO2), 0-2% Vol.</t>
  </si>
  <si>
    <t>S4016CO2</t>
  </si>
  <si>
    <t>Testa sensore ANIDRIDE CARBONICA (CO2), 0-5% Vol.</t>
  </si>
  <si>
    <t>S4017CO2</t>
  </si>
  <si>
    <t>Testa sensore ANIDRIDE CARBONICA (CO2), 0-30% Vol.</t>
  </si>
  <si>
    <t>S4005O2</t>
  </si>
  <si>
    <t>Smart S Sensor Mod, Oxygen O2 EC 0-25% Vol</t>
  </si>
  <si>
    <t>S4166CO</t>
  </si>
  <si>
    <t>Smart S Sensor Mod, Carbon Monoxide CO EC 0-100 ppm</t>
  </si>
  <si>
    <t>S4006CO</t>
  </si>
  <si>
    <t>Smart S Sensor Mod, Carbon Monoxide CO EC 0-500 ppm</t>
  </si>
  <si>
    <t>S4021CO</t>
  </si>
  <si>
    <t>Smart S Sensor Mod, Carbon Monoxide CO EC 0-1000 ppm</t>
  </si>
  <si>
    <t>S4022AM</t>
  </si>
  <si>
    <t>Smart S Sensor Mod, Ammonia NH3 EC 0-100 ppm</t>
  </si>
  <si>
    <t>S4007AM</t>
  </si>
  <si>
    <t>Smart S Sensor Mod, Ammonia NH3 EC 0-200 ppm</t>
  </si>
  <si>
    <t>S4008AM</t>
  </si>
  <si>
    <t>Smart S Sensor Mod, Ammonia NH3 EC 0-1000 ppm</t>
  </si>
  <si>
    <t>S4009HS</t>
  </si>
  <si>
    <t>Smart S Sensor Mod, Hydrogen Sulphide H2S EC 0-50 ppm</t>
  </si>
  <si>
    <t>S4028HS</t>
  </si>
  <si>
    <t>Smart S Sensor Mod, Hydrogen Sulphide H2S EC 0-20 ppm</t>
  </si>
  <si>
    <t>S4029HS</t>
  </si>
  <si>
    <t>Smart S Sensor Mod, Hydrogen Sulphide H2S EC 0-100 ppm</t>
  </si>
  <si>
    <t>S4010NO</t>
  </si>
  <si>
    <t>Smart S Sensor Mod, Nitric Oxide NO EC 0-100 ppm</t>
  </si>
  <si>
    <t>S4089H2</t>
  </si>
  <si>
    <t>Smart S Sensor Mod, Hydrogen H2 EC 0-1000 ppm</t>
  </si>
  <si>
    <t>S4168H2</t>
  </si>
  <si>
    <t>Smart S Sensor Mod, Hydrogen H2 EC 0-2000 ppm</t>
  </si>
  <si>
    <t>S4169H2</t>
  </si>
  <si>
    <t>Smart S Sensor Mod, Hydrogen H2 EC 0-3000 ppm</t>
  </si>
  <si>
    <t>S4167IL</t>
  </si>
  <si>
    <t>Smart S Sensor Mod, Isobutylene PID 0-20 ppm</t>
  </si>
  <si>
    <t>S4158IL</t>
  </si>
  <si>
    <t>Smart S Sensor Mod, Isobutylene PID 0-200 ppm</t>
  </si>
  <si>
    <t>S4159IL</t>
  </si>
  <si>
    <t>Smart S Sensor Mod, Isobutylene PID 0-2000 ppm</t>
  </si>
  <si>
    <t>S4075BZ</t>
  </si>
  <si>
    <t>Smart S Sensor Mod, Benzene PID 0-10 ppm</t>
  </si>
  <si>
    <t>S4160BZ</t>
  </si>
  <si>
    <t>Smart S Sensor Mod, Benzene PID 0-100 ppm</t>
  </si>
  <si>
    <t>S4161BZ</t>
  </si>
  <si>
    <t>Smart S Sensor Mod, Benzene PID 0-1000 ppm</t>
  </si>
  <si>
    <t>S4075TO</t>
  </si>
  <si>
    <t>Smart S Sensor Mod, Toluene PID 0-10 ppm</t>
  </si>
  <si>
    <t>S4160TO</t>
  </si>
  <si>
    <t>Smart S Sensor Mod, Toluene PID 0-100 ppm</t>
  </si>
  <si>
    <t>S4161TO</t>
  </si>
  <si>
    <t>Smart S Sensor Mod, Toluene PID 0-1000 ppm</t>
  </si>
  <si>
    <t>Enhanced calibration keypad with OLED display and SD-CARD slot. Can be connected to all SMART detectors to adjust Zero, Span and 4-20 mA values. Features: visualization of instantaneous concentration in graphic format; Monitor detector trend &amp; download  data stored in the SD-CARD - Detector firnware can be updated via SD-card (feature not enabled on old SMART3G &amp; NC)</t>
  </si>
  <si>
    <r>
      <t xml:space="preserve">
The </t>
    </r>
    <r>
      <rPr>
        <b/>
        <sz val="9"/>
        <rFont val="Nunito"/>
      </rPr>
      <t>SMART S-MS</t>
    </r>
    <r>
      <rPr>
        <sz val="9"/>
        <rFont val="Nunito"/>
      </rPr>
      <t xml:space="preserve"> line is engineered to meet the most stringent industrial requirements, enabling the monitoring of flammable, toxic, and refrigerant gases in harsh environments. The detector is available in either alloy or stainless steel housing for enhanced durability.
</t>
    </r>
    <r>
      <rPr>
        <b/>
        <sz val="9"/>
        <rFont val="Nunito"/>
      </rPr>
      <t>Features:</t>
    </r>
    <r>
      <rPr>
        <sz val="9"/>
        <rFont val="Nunito"/>
      </rPr>
      <t xml:space="preserve">
- Electronic with1 output RS+4-20 mA,
- Optional 3 relay output
- Optional Modem Hart
- Aluminum or Stainless Steel Enclosure
- SIL2 Hardware and SIL3 Software Certified
- ATEX certified for zone 1 as II2G Ex db IIC T5 Gb
- IP65</t>
    </r>
  </si>
  <si>
    <t>SMS3A11</t>
  </si>
  <si>
    <t>Sensor</t>
  </si>
  <si>
    <t>Cofnigured Part No.</t>
  </si>
  <si>
    <t>Smart S-MS Transmitters</t>
  </si>
  <si>
    <t>Smart S-MS Transmitters 3A Aluminum Enclosure complete with electronics</t>
  </si>
  <si>
    <t>Smart S-MS Transmitter, 3A Alum Encl, RS-485, 4-20 mA</t>
  </si>
  <si>
    <t>SMS3A13</t>
  </si>
  <si>
    <t>Smart S-MS Transmitter, 3A Alum Encl, RS-485, 4-20 mA, Relay Card</t>
  </si>
  <si>
    <t>SMS3A17</t>
  </si>
  <si>
    <t>Smart S-MS Transmitter, 3A Alum Encl, RS-485, 4-20 mA, Relay Card, HART</t>
  </si>
  <si>
    <t>Smart S-MS Transmitters 4A Aluminum Enclosure complete with electronics</t>
  </si>
  <si>
    <t>SMS4A11</t>
  </si>
  <si>
    <t>Smart S-MS Transmitter, 4A Alum Encl, RS-485, 4-20 mA</t>
  </si>
  <si>
    <t>SMS4A13</t>
  </si>
  <si>
    <t>Smart S-MS Transmitter, 4A Alum Encl, RS-485, 4-20 mA, Relay Card</t>
  </si>
  <si>
    <t>SMS4A17</t>
  </si>
  <si>
    <t>Smart S-MS Transmitter, 4A Alum Encl, RS-485, 4-20 mA, Relay Card, HART</t>
  </si>
  <si>
    <t>Smart S-MS Transmitters 2S Stainless Steel Enclosure complete with electronics</t>
  </si>
  <si>
    <t>SMS2S11</t>
  </si>
  <si>
    <t>Smart S-MS Transmitter, 2S SS Encl, RS-485, 4-20 mA</t>
  </si>
  <si>
    <t>SMS2S13</t>
  </si>
  <si>
    <t>Smart S-MS Transmitter, 2S SS Encl, RS-485, 4-20 mA, Relay Card</t>
  </si>
  <si>
    <t>SMS2S17</t>
  </si>
  <si>
    <t>Smart S-MS Transmitter, 2S SS Encl, RS-485, 4-20 mA, Relay Card, HART</t>
  </si>
  <si>
    <t>Smart S-MS Sensor Modules</t>
  </si>
  <si>
    <t>Smart S Sensor Mod, Methane Cat 0-100% LEL (5% Vol.)</t>
  </si>
  <si>
    <t>Smart S Sensor Mod, Hydrogen Cat 0-100% LEL</t>
  </si>
  <si>
    <t>Smart S Sensor Mod, Methane IR 0-100% LEL (4.4% Vol)</t>
  </si>
  <si>
    <t>Smart S Sensor Mod, Carbon Dioxide CO2 0-2% Vol</t>
  </si>
  <si>
    <t>Smart S Sensor Mod, Carbon Dioxide CO2 0-5% Vol</t>
  </si>
  <si>
    <t>Smart S Sensor Mod, Carbon Dioxide CO2 0-30% Vol</t>
  </si>
  <si>
    <r>
      <t xml:space="preserve">SMART S-MS MED
</t>
    </r>
    <r>
      <rPr>
        <sz val="12"/>
        <color theme="0"/>
        <rFont val="Oswald ExtraLight"/>
      </rPr>
      <t>Marine Approved Gas Detector</t>
    </r>
  </si>
  <si>
    <t>The SMART S-MS MED line is designed to withstand the harshest marine environments, enabling the monitoring of flammable
 gases using either catalytic or infrared technologies, and refrigerant gases with an infrared sensor.
These detectors are certified to SIL 2 for hardware and SIL 3 for software capability, and are ATEX certified for Zone 1 as II2G Ex db IIC T5 Gb. Additionally, the SMART S-MS line has received marine certification from Lloyd's Register.</t>
  </si>
  <si>
    <t>SMS3A11MED</t>
  </si>
  <si>
    <t>Smart S-MS MED Transmitters 3A Aluminum Enclosure complete with electronics</t>
  </si>
  <si>
    <t>Electronic with1 output RS485+4-20 mA</t>
  </si>
  <si>
    <t>SMS3A13MED</t>
  </si>
  <si>
    <t>Electronic with1 output RS485+4-20 mA, relay card</t>
  </si>
  <si>
    <t>Smart S-MS MED Sensor Modules</t>
  </si>
  <si>
    <t>Smart S Sensor Mod, Petrol Vapours Cat 0-100% LEL</t>
  </si>
  <si>
    <t>Infrared Sensor - A1, A2L Refrigerant Gases</t>
  </si>
  <si>
    <r>
      <t xml:space="preserve">SMART S-IS
</t>
    </r>
    <r>
      <rPr>
        <sz val="12"/>
        <color theme="0"/>
        <rFont val="Oswald ExtraLight"/>
      </rPr>
      <t>Intrinsically Safe Gas Detector</t>
    </r>
  </si>
  <si>
    <t xml:space="preserve">
The SMART S-IS line is engineered to meet the most demanding industrial requirements, providing reliable monitoring of toxic gases in harsh environments. These detectors feature a Zener barrier and galvanic separation, and are ATEX certified as II2G Ex db [ib] ib IIC T6 Gb.
</t>
  </si>
  <si>
    <t>SIS4A21</t>
  </si>
  <si>
    <t>S5005O2</t>
  </si>
  <si>
    <t>Use the configurator to generate part number, price and description:</t>
  </si>
  <si>
    <t>Configured Part No.</t>
  </si>
  <si>
    <t>Smart S-IS Transmitters</t>
  </si>
  <si>
    <t>Smart S-IS Transmitters 4A Aluminum Enclosure complete with electronics</t>
  </si>
  <si>
    <t>Sens Smart S-IS Transmitter, 4A Alum Encl, RS-485, 4-20 mA, LCD Disp, IS&amp;GI card</t>
  </si>
  <si>
    <t>SIS4A22</t>
  </si>
  <si>
    <t>Sens Smart S-IS Transmitter, 4A Alum Encl, RS-485, 4-20 mA, LED Disp, IS&amp;GI card</t>
  </si>
  <si>
    <t>SIS4A23</t>
  </si>
  <si>
    <t>Sens Smart S-IS Transmitter , 4A Alum Encl, RS-485, 4-20 mA, LCD Disp, IS&amp;GI card, 3x Relay</t>
  </si>
  <si>
    <t>SIS4A24</t>
  </si>
  <si>
    <t>Sens Smart S-IS Transmitter , 4A Alum Encl, RS-485, 4-20 mA, LED Disp, IS&amp;GI card, 3x Relay</t>
  </si>
  <si>
    <t>Smart S-IS Transmitters 2S Stainless Steel Enclosure complete with electronics</t>
  </si>
  <si>
    <t>SIS2S21</t>
  </si>
  <si>
    <t>Sens Smart S-IS Transmitter, 2S SS Encl, RS-485, 4-20 mA, LCD Disp, IS&amp;GI card</t>
  </si>
  <si>
    <t>SIS2S22</t>
  </si>
  <si>
    <t>Sens Smart S-IS Transmitter, 2S SS Encl, RS-485, 4-20 mA, LED Disp, IS&amp;GI card</t>
  </si>
  <si>
    <t>SIS2S23</t>
  </si>
  <si>
    <t>Sens Smart S-IS Transmitter, 2S SS Encl, RS-485, 4-20 mA, LCD display, IS&amp;GI card, 3x Relay</t>
  </si>
  <si>
    <t>SIS2S24</t>
  </si>
  <si>
    <t>Sens Smart S-IS Transmitter, 2S SS Encl, RS-485, 4-20 mA, LED display, IS&amp;GI card, 3x Relay</t>
  </si>
  <si>
    <t>Smart S-IS Sensor Modules</t>
  </si>
  <si>
    <t>Smart S Sensor Mod, Oxygen O2 EC 0-25% Vol.</t>
  </si>
  <si>
    <t>S5011SD</t>
  </si>
  <si>
    <t>Smart S Sensor Mod, Sulphur Dioxide SO2 EC 0-20 ppm</t>
  </si>
  <si>
    <t>S5049SD</t>
  </si>
  <si>
    <t>Smart S Sensor Mod, Sulphur Dioxide S02 EC 0-100 ppm</t>
  </si>
  <si>
    <t>S5012ND</t>
  </si>
  <si>
    <t>Smart S Sensor Mod, Nitrogen Dioxide NO2 EC 0-20 ppm</t>
  </si>
  <si>
    <t>S5015CL</t>
  </si>
  <si>
    <t>Smart S Sensor Mod, Chlorine Cl2 EC 0-20 ppm</t>
  </si>
  <si>
    <t>S5014HC</t>
  </si>
  <si>
    <t>Smart S Sensor Mod, Hydrochloric Acid HCl EC 0-50 ppm</t>
  </si>
  <si>
    <r>
      <t xml:space="preserve">SMART 3-R
</t>
    </r>
    <r>
      <rPr>
        <sz val="12"/>
        <rFont val="Oswald ExtraLight"/>
      </rPr>
      <t>Gas detector for machinery rooms, laboratories &amp; safe areas</t>
    </r>
  </si>
  <si>
    <r>
      <t xml:space="preserve">
</t>
    </r>
    <r>
      <rPr>
        <sz val="9"/>
        <color rgb="FF000000"/>
        <rFont val="Nunito"/>
      </rPr>
      <t xml:space="preserve">The SMART 3-R detectors are designed for non-classified areas, making them ideal for detecting flammable, toxic, and refrigerant gases in non-hazardous environments. They offer analog 4-20 mA and digital RS485 transmissions, along with 3-relay outputs. A multi-color LED light ring provides a visual indication of the detector's status, while an internal buzzer alerts users to any fault or alarm condition. Rated IP42, the SMART 3-R features one-man calibration using the STS/CKD series calibration keypad. Additionally, they can be supplied with an optional remote sensor head and come with a 5-meter cable.
</t>
    </r>
    <r>
      <rPr>
        <b/>
        <sz val="9"/>
        <color rgb="FF000000"/>
        <rFont val="Nunito"/>
      </rPr>
      <t>Compliance:</t>
    </r>
    <r>
      <rPr>
        <sz val="9"/>
        <color rgb="FF000000"/>
        <rFont val="Nunito"/>
      </rPr>
      <t xml:space="preserve">
• EN 378-3 
• EN14624 
• EN 50676 
• IEC 60335-2-40 Annex LL 
• ISO 5149-3 
• F-Gas Regulation 
</t>
    </r>
    <r>
      <rPr>
        <b/>
        <sz val="9"/>
        <color rgb="FF000000"/>
        <rFont val="Nunito"/>
      </rPr>
      <t xml:space="preserve">Features: </t>
    </r>
    <r>
      <rPr>
        <sz val="9"/>
        <color rgb="FF000000"/>
        <rFont val="Nunito"/>
      </rPr>
      <t xml:space="preserve">
• Standard 4-20 mA, RS485 and 3-relay outputs 
• Multicolour LED ring 
• Internal buzzer for audible warning 
• Ongoing system self-diagnosis 
• Optional remote sensor head 
• Standard 12-24 Vdc power supply. Optional 90-240 Vac, without 4-20 mA output 
• IP42</t>
    </r>
    <r>
      <rPr>
        <sz val="9"/>
        <color rgb="FF0C254A"/>
        <rFont val="Nunito"/>
      </rPr>
      <t xml:space="preserve">
</t>
    </r>
  </si>
  <si>
    <t xml:space="preserve"> Flammable Catalytic Sensors</t>
  </si>
  <si>
    <t>List Price</t>
  </si>
  <si>
    <t>S4590ME</t>
  </si>
  <si>
    <t>Smart 3-R, Methane CH4 Cat. 0-100% LEL, 4-20 mA</t>
  </si>
  <si>
    <t>S4590GP</t>
  </si>
  <si>
    <t>Smart 3-R, LPG Cat. 0-100% LEL, 4-20 mA</t>
  </si>
  <si>
    <t>S4590PR</t>
  </si>
  <si>
    <t>Smart 3-R, Propane Cat. 0-100% LEL, 4-20 mA</t>
  </si>
  <si>
    <t>S4590BU</t>
  </si>
  <si>
    <t>Smart 3-R, Butane Cat. 0-100% LEL, 4-20 mA</t>
  </si>
  <si>
    <t>S4590VB</t>
  </si>
  <si>
    <t>Smart 3-R, Petrol Vapour Cat. 0-100% LEL, 4-20 mA</t>
  </si>
  <si>
    <t>S4591ME</t>
  </si>
  <si>
    <t>Smart 3-R, Methane CH4 IR 0-100% LEL, 4-20 mA</t>
  </si>
  <si>
    <t>S4592PR</t>
  </si>
  <si>
    <t>Smart 3-R, Propane IR 0-100% LEL, 4-20 mA</t>
  </si>
  <si>
    <t>S4592BU</t>
  </si>
  <si>
    <t>Smart 3-R, Butane IR 0-100% LEL, 4-20 mA</t>
  </si>
  <si>
    <t>MPS Sensors</t>
  </si>
  <si>
    <t>S4949ME</t>
  </si>
  <si>
    <t>Smart 3-R, Methane CH4 MPS 0-100% LEL, 4-20 mA</t>
  </si>
  <si>
    <t>S4949H2</t>
  </si>
  <si>
    <t>Smart 3-R, Hydrogen H2 MPS 0-100% LEL, 4-20 mA</t>
  </si>
  <si>
    <t>S4593O2</t>
  </si>
  <si>
    <t>Smart 3-R, Oxygen O2 EC 0-25% Vol., 4-20 mA</t>
  </si>
  <si>
    <t>S4595CO</t>
  </si>
  <si>
    <t>Smart 3-R, Carbon Monoxide CO EC 0-500 ppm, 4-20 mA</t>
  </si>
  <si>
    <t>S4597AM</t>
  </si>
  <si>
    <t>Smart 3-R, Ammonia NH3 EC 0-100 ppm, 4-20 mA</t>
  </si>
  <si>
    <t>S4598AM</t>
  </si>
  <si>
    <t>Smart 3-R, Ammonia NH3 EC 0-200 ppm, 4-20 mA</t>
  </si>
  <si>
    <t>S4599AM</t>
  </si>
  <si>
    <t>Smart 3-R, Ammonia NH3 EC 0-1000 ppm, 4-20 mA</t>
  </si>
  <si>
    <t>S4634CL</t>
  </si>
  <si>
    <t>Smart 3-R, Chlorine Cl2 EC 0-20 ppm, 4-20 mA</t>
  </si>
  <si>
    <t>S4601HS</t>
  </si>
  <si>
    <t>Smart 3-R, Hydrogen Sulphide H2S EC 0-50 ppm, 4-20 mA</t>
  </si>
  <si>
    <t>S4630SD</t>
  </si>
  <si>
    <t>Smart 3-R, Sulphur Dioxide SO2 EC 0-20 ppm, 4-20 mA</t>
  </si>
  <si>
    <t>S4632ND</t>
  </si>
  <si>
    <t>Smart 3-R, Nitrogen Dioxide NO2 EC 0-20 ppm, 4-20 mA</t>
  </si>
  <si>
    <t>S4606CO2</t>
  </si>
  <si>
    <t>Smart 3-R, Carbon Dioxide CO2 IR 0-2% Vol., 4-20 mA</t>
  </si>
  <si>
    <t>S4607CO2</t>
  </si>
  <si>
    <t>Smart 3-R, Carbon Dioxide CO2 IR 0-5% Vol., 4-20 mA</t>
  </si>
  <si>
    <t>S4608CO2</t>
  </si>
  <si>
    <t>Smart 3-R, Carbon Dioxide CO2 IR 0-30% Vol., 4-20 mA</t>
  </si>
  <si>
    <t>S4610CO2</t>
  </si>
  <si>
    <t>Smart 3-R, Carbon Dioxide CO2 IR 0-5000ppm, 4-20 mA</t>
  </si>
  <si>
    <t>Refrigerant Infra-Red (IR) Sensors</t>
  </si>
  <si>
    <t>S4592DE</t>
  </si>
  <si>
    <t>Smart 3-R, R152a IR 0-100% LEL, 4-20 mA</t>
  </si>
  <si>
    <t>S4629R454B</t>
  </si>
  <si>
    <t>Smart 3-R, R454b IR 0-100% LEL, 4-20 mA</t>
  </si>
  <si>
    <t>S4626R32</t>
  </si>
  <si>
    <t>Smart 3-R, R32 IR 0-100% LEL detector, 4-20 mA</t>
  </si>
  <si>
    <t>S4627R1234YF</t>
  </si>
  <si>
    <t>Smart 3-R, R1234yf IR 0-100% LEL, 4-20 mA</t>
  </si>
  <si>
    <t>S4628R1234ZE</t>
  </si>
  <si>
    <t>Smart 3-R, R1234ze IR 0-100% LEL, 4-20 mA</t>
  </si>
  <si>
    <t>S4638R32</t>
  </si>
  <si>
    <t>Smart 3-R, R32 IR 0-5000ppm, 4-20 mA</t>
  </si>
  <si>
    <t>S4639R134A</t>
  </si>
  <si>
    <t>Smart 3-R, R134a IR 0-5000ppm, 4-20 mA</t>
  </si>
  <si>
    <t>S4640R404A</t>
  </si>
  <si>
    <t>Smart 3-R, R404a IR 0-5000ppm, 4-20 mA</t>
  </si>
  <si>
    <t>S4641R407C</t>
  </si>
  <si>
    <t>Smart 3-R, R407c IR 0-5000ppm, 4-20 mA</t>
  </si>
  <si>
    <t>S4642R410A</t>
  </si>
  <si>
    <t>Smart 3-R, R410a IR 0-5000ppm, 4-20 mA</t>
  </si>
  <si>
    <t>S4643R1234YF</t>
  </si>
  <si>
    <t>Smart 3-R, R1234yf IR 0-5000ppm, 4-20 mA</t>
  </si>
  <si>
    <t>S4644R1234ZE</t>
  </si>
  <si>
    <t>Smart 3-R, R1234ze IR 0-5000ppm, 4-20 mA</t>
  </si>
  <si>
    <t>S4857R1233ZD</t>
  </si>
  <si>
    <t>Smart 3-R, R1233Zd IR 0-5000ppm, 4-20 mA</t>
  </si>
  <si>
    <t>S4611R32</t>
  </si>
  <si>
    <t>Smart 3-R, R32 IR 0-2000ppm, 4-20 mA</t>
  </si>
  <si>
    <t>S4612R134A</t>
  </si>
  <si>
    <t>Smart 3-R, R134a IR 0-2000ppm, 4-20 mA</t>
  </si>
  <si>
    <t>S4613SF6</t>
  </si>
  <si>
    <t>Smart 3-R, SF6 IR 0-2000ppm, 4-20 mA</t>
  </si>
  <si>
    <t>S4614R125</t>
  </si>
  <si>
    <t>Smart 3-R, R125 IR 0-2000ppm, 4-20 mA</t>
  </si>
  <si>
    <t>S4615R1234YF</t>
  </si>
  <si>
    <t>Smart 3-R, R1234yf IR 0-2000ppm, 4-20 mA</t>
  </si>
  <si>
    <t>S4616R1234ZE</t>
  </si>
  <si>
    <t>Smart 3-R, R1234ze IR 0-2000ppm, 4-20 mA</t>
  </si>
  <si>
    <t>S4617R404A</t>
  </si>
  <si>
    <t>Smart 3-R, R404a IR 0-2000ppm, 4-20 mA</t>
  </si>
  <si>
    <t>S4618R407A</t>
  </si>
  <si>
    <t>Smart 3-R, R407a IR 0-2000ppm, 4-20 mA</t>
  </si>
  <si>
    <t>S4619R407F</t>
  </si>
  <si>
    <t>Smart 3-R, R407f IR 0-2000ppm, 4-20 mA</t>
  </si>
  <si>
    <t>S4620R449A</t>
  </si>
  <si>
    <t>Smart 3-R, R449a IR 0-2000ppm, 4-20 mA</t>
  </si>
  <si>
    <t>S4621R507A</t>
  </si>
  <si>
    <t>Smart 3-R, R507a IR 0-2000ppm, 4-20 mA</t>
  </si>
  <si>
    <t>S4622R410A</t>
  </si>
  <si>
    <t>Smart 3-R, R410a IR 0-2000ppm, 4-20 mA</t>
  </si>
  <si>
    <t>S4623R417A</t>
  </si>
  <si>
    <t>Smart 3-R, R417a IR 0-2000ppm, 4-20 mA</t>
  </si>
  <si>
    <t>S4624R448</t>
  </si>
  <si>
    <t>Smart 3-R, R448 IR 0-2000ppm, 4-20 mA</t>
  </si>
  <si>
    <r>
      <rPr>
        <b/>
        <sz val="9"/>
        <rFont val="Nunito"/>
      </rPr>
      <t>SMART3-R</t>
    </r>
    <r>
      <rPr>
        <sz val="9"/>
        <rFont val="Nunito"/>
      </rPr>
      <t xml:space="preserve"> can be supplied with: 
- 90-240 Vac power supply (no 4-20 mA transmission) 
- Remote sensor head 
Add extension “-220” to the P/N to get the detector at 90-240 Vac, as follows, at no extra cost.
Add extension “-RH” to the P/N to get the detector with remote sensor head at 12-24 Vdc 
Add extension “-220-RH” to the P/N to get the detector with remote sensor head and 90-240 Vac power supply. 
</t>
    </r>
    <r>
      <rPr>
        <b/>
        <sz val="9"/>
        <rFont val="Nunito"/>
      </rPr>
      <t xml:space="preserve">Example:
</t>
    </r>
    <r>
      <rPr>
        <sz val="9"/>
        <rFont val="Nunito"/>
      </rPr>
      <t>S4590ME-</t>
    </r>
    <r>
      <rPr>
        <b/>
        <sz val="9"/>
        <rFont val="Nunito"/>
      </rPr>
      <t>220</t>
    </r>
    <r>
      <rPr>
        <sz val="9"/>
        <rFont val="Nunito"/>
      </rPr>
      <t xml:space="preserve">
S4590ME-</t>
    </r>
    <r>
      <rPr>
        <b/>
        <sz val="9"/>
        <rFont val="Nunito"/>
      </rPr>
      <t>RH</t>
    </r>
    <r>
      <rPr>
        <sz val="9"/>
        <rFont val="Nunito"/>
      </rPr>
      <t xml:space="preserve"> 
S4590ME-</t>
    </r>
    <r>
      <rPr>
        <b/>
        <sz val="9"/>
        <rFont val="Nunito"/>
      </rPr>
      <t>220-RH</t>
    </r>
  </si>
  <si>
    <t>Additional costs to be added to the list price for remote sensor heads</t>
  </si>
  <si>
    <t>-RH</t>
  </si>
  <si>
    <t>With Remote Sensor Head</t>
  </si>
  <si>
    <t>-220-RH</t>
  </si>
  <si>
    <t>With Remote Sensor Head and 90-240 Vac Power Supply</t>
  </si>
  <si>
    <r>
      <t xml:space="preserve">The SMART 3 BLIZZARD detector enables the detection of refrigerant gases in safe (non-classified) areas. The detector provides a 4-20 mA output, 2 relays, and a wireless interface.
The circular LED indicator on the front panel displays the instrument’s operating status, while an internal buzzer is activated in the event of a fault and/or alarm.
The SMART 3 BLIZZARD detector is ideal for applications in machine rooms, laboratories, and non-classified areas. Instrument control and calibration are carried out via a wireless connection and the dedicated SENSE interface, which can be accessed from a PC or mobile device using standard web browsers. The detector has an IP54 protection rating. SMART 3 BLIZZARD complies with the following standards:
</t>
    </r>
    <r>
      <rPr>
        <b/>
        <sz val="9"/>
        <rFont val="Nunito"/>
      </rPr>
      <t xml:space="preserve">
Compliance:</t>
    </r>
    <r>
      <rPr>
        <sz val="9"/>
        <rFont val="Nunito"/>
      </rPr>
      <t xml:space="preserve">
•	EN 378-3 
•	EN14624 - in progress
•	EN 50676 - in progress
•	IEC 60335-2-40 Annex LL (sostituita da TS 63542) - in progress
•	ANSI/ASHRAE 15
•	CSA B52: 2023
•	F-Gas Regulation EU 573/2024
•	Certificato SIL2 secondo EN50402 – in progress
</t>
    </r>
    <r>
      <rPr>
        <b/>
        <sz val="9"/>
        <rFont val="Nunito"/>
      </rPr>
      <t>Features:
•</t>
    </r>
    <r>
      <rPr>
        <sz val="9"/>
        <rFont val="Nunito"/>
      </rPr>
      <t>Non-intrusive field calibration via SENSE interface
•Infrared sensor
•4-20 mA output, 2 relays, and wireless interface
•Internal buzzer and high-brightness smart LEDs
•Continuous self-diagnostics
•Easy sensor replacement
•12-24 VDC power supply</t>
    </r>
  </si>
  <si>
    <t>Refrigerant Infra-Red (IR) Sensors A1 &amp; A2L</t>
  </si>
  <si>
    <t xml:space="preserve">S5116R32 </t>
  </si>
  <si>
    <t xml:space="preserve">SMART 3 Blizzard per R32, 0 - 100% LFL, 4-20mA </t>
  </si>
  <si>
    <t xml:space="preserve">S5117R454B </t>
  </si>
  <si>
    <t xml:space="preserve">SMART 3 Blizzard per R454B, 0 - 100% LFL, 4-20mA </t>
  </si>
  <si>
    <t xml:space="preserve">S5118R410A </t>
  </si>
  <si>
    <t xml:space="preserve">SMART 3 Blizzard per R410A, 0 - 10.000 ppm, 4-20mA </t>
  </si>
  <si>
    <t>S5226R1234YF</t>
  </si>
  <si>
    <t>SMART 3 Blizzard per R1234YF, 0 - 5.000 ppm, 4-20mA</t>
  </si>
  <si>
    <t>S5227R1234ZE</t>
  </si>
  <si>
    <t>SMART 3 Blizzard per R1234ZE, 0 - 5.000 ppm, 4-20mA</t>
  </si>
  <si>
    <t>S5228R134A</t>
  </si>
  <si>
    <t>SMART 3 Blizzard per R134A, 0 - 5.000 ppm, 4-20mA</t>
  </si>
  <si>
    <t>S5229R404A</t>
  </si>
  <si>
    <t>SMART 3 Blizzard per R404A, 0 - 5.000 ppm, 4-20mA</t>
  </si>
  <si>
    <r>
      <t xml:space="preserve">SMART 3 NC
</t>
    </r>
    <r>
      <rPr>
        <sz val="12"/>
        <color theme="0"/>
        <rFont val="Oswald ExtraLight"/>
      </rPr>
      <t>Gas detector for safe areas</t>
    </r>
  </si>
  <si>
    <r>
      <t xml:space="preserve">
The</t>
    </r>
    <r>
      <rPr>
        <b/>
        <sz val="9"/>
        <rFont val="Nunito"/>
      </rPr>
      <t xml:space="preserve"> </t>
    </r>
    <r>
      <rPr>
        <sz val="9"/>
        <rFont val="Nunito"/>
      </rPr>
      <t xml:space="preserve">SMART 3-NC detectors are designed to offer cost-effective solutions with high-tech professional features for car parks and non-classified areas. They are available for detecting Methane, LPG, Petrol Vapours, CO, NO2, and CO2. These detectors use a professional catalytic sensor for flammable gas detection, an electrochemical cell for CO, and an infrared sensor for CO2 detection.
The SMART 3-NC provides an analog 4-20 mA output signal and can be upgraded with additional features to include RS485 communication or a three-relay output. These gas detectors are rated IP55 for protection against dust and water.
Features:
• Standard 4-20 mA 3 wire output 
• Optional 3 relay output 
• Optional RS-485 interface for Modbus communication. 
• Ongoing system self diagnosis 
• IP55
</t>
    </r>
  </si>
  <si>
    <t>For Car Park Applications</t>
  </si>
  <si>
    <t>S1450CO</t>
  </si>
  <si>
    <t>Smart 3-NC, Carbon Monoxide CO EC 0-300 ppm, 4-20 mA</t>
  </si>
  <si>
    <t>S1455VB</t>
  </si>
  <si>
    <t>Smart 3-NC, Petrol Vapour Cat. 0-100% LEL, 4-20 mA</t>
  </si>
  <si>
    <t>S1451ND</t>
  </si>
  <si>
    <t>Smart 3-NC, Nitrogen Dioxide NO2 EC 0-300 ppm, 4-20 mA</t>
  </si>
  <si>
    <t>Flammable Gas Detectors for Safe Area</t>
  </si>
  <si>
    <t>S1455ME</t>
  </si>
  <si>
    <t>Smart 3-NC, Methane CH4 Cat. 0-100% LEL, 4-20 mA</t>
  </si>
  <si>
    <t>S1455GP</t>
  </si>
  <si>
    <t>Smart 3-NC, LPG Cat. 0-100% LEL, 4-20 mA</t>
  </si>
  <si>
    <t>S1455PR</t>
  </si>
  <si>
    <t>Smart 3-NC, Propane Cat. 0-100% LEL, 4-20 mA</t>
  </si>
  <si>
    <t>Carbon Dioxide Gas Detector</t>
  </si>
  <si>
    <t>S2401CO2</t>
  </si>
  <si>
    <t>Smart 3-NC, Carbon Dioxide CO2 IR 0-5000 ppm, 4-20 mA</t>
  </si>
  <si>
    <t>Plug-in RS485 interface, to make SMART3NC series gas detectors communicate in Modbus protocol with MULTISCAN++S1, MULTISCAN 8+ &amp; communicate in Modbus protocol with MULTISCAN++S1, MULTISCAN 8+ &amp; STPL4+D control panels.</t>
  </si>
  <si>
    <t>3-Relay card for SMART3 NC gas detectors. Relay at 12÷24V</t>
  </si>
  <si>
    <r>
      <t xml:space="preserve">SMART 3H LITE
</t>
    </r>
    <r>
      <rPr>
        <sz val="12"/>
        <color theme="0"/>
        <rFont val="Oswald ExtraLight"/>
      </rPr>
      <t>A1 and A2L refrigerant Gas Detector</t>
    </r>
  </si>
  <si>
    <t xml:space="preserve">
The SMART 3H LITE is designed to meet cost-effective requirements, enabling the monitoring of A1 and A2L refrigerant gases in hotel and building applications. It features three mode status LEDs for visual indication of the detector's status, and an internal buzzer that activates to warn of any fault or alarm condition. The detectors use a unique, cost-effective IR sensor and provide RS485 communication along with two pre-set relay outputs.
Compliance:
• EN 378-3 
• EN14624 
• EN 50676 
• IEC 60335-2-40 Annex LL 
• ISO 5149-3 
• F-Gas Regulation 
Features: 
• 2 pre-set output relays 
• RS485 communication (0-20%LFL and 0-5000 ppm) 
• Multicolour LED ring 
• Standard ranges: 0-20% LFL and 0-5000 ppm 
• Internal buzzer for audible warning 
• Ongoing system self-diagnosis 
• Standard 12-24 Vdc power supply
</t>
  </si>
  <si>
    <t>Refrigerant Infra-Red (IR) Sensors with 0-20% LEL range</t>
  </si>
  <si>
    <t>S3843R32</t>
  </si>
  <si>
    <t>Smart 3H Lite, R32 IR 0-20% LEL, AL1 5% LEL, AL2 10% LEL</t>
  </si>
  <si>
    <t>S3844R1234YF</t>
  </si>
  <si>
    <t>Smart 3H Lite, R1234yf IR 0-20% LEL, AL1 5% LEL, AL2 10% LEL</t>
  </si>
  <si>
    <t>S3845R1234ZE</t>
  </si>
  <si>
    <t>Smart 3H Lite, R1234ze IR 0-20% LEL, AL1 5% LEL, AL2 10% LEL</t>
  </si>
  <si>
    <t>S3848R454A</t>
  </si>
  <si>
    <t>Smart 3H Lite, R454A IR 0-20% LEL, AL1 5% LEL, AL2 10% LEL</t>
  </si>
  <si>
    <t>S3849R454B</t>
  </si>
  <si>
    <t>Smart 3H Lite, R454B IR 0-20% LEL, AL1 5% LEL, AL2 10% LEL</t>
  </si>
  <si>
    <t>S3850R454C</t>
  </si>
  <si>
    <t>Smart 3H Lite, R454C IR 0-20% LEL, AL1 5% LEL, AL2 10% LEL</t>
  </si>
  <si>
    <t>S3851R452B</t>
  </si>
  <si>
    <t>Smart 3H Lite, R452B IR 0-20% LEL, AL1 5% LEL, AL2 10% LEL</t>
  </si>
  <si>
    <t>Refrigerant Infra-Red (IR) Sensors with 0-5000 ppm range</t>
  </si>
  <si>
    <t>S3846R134A</t>
  </si>
  <si>
    <t>Smart 3H Lite, R134a IR 0-5000 ppm, AL1 1000 ppm, AL2 2000 ppm</t>
  </si>
  <si>
    <t>S3847R410A</t>
  </si>
  <si>
    <t>Smart 3H Lite, R410A IR 0-5000 ppm, AL1 1000 ppm, AL2 2000 ppm</t>
  </si>
  <si>
    <t>S3854R32</t>
  </si>
  <si>
    <t>Smart 3H Lite, R32 IR 0-5000 ppm, AL1 1000 ppm, AL2 2000 ppm</t>
  </si>
  <si>
    <t>S3855R404A</t>
  </si>
  <si>
    <t>Smart 3H Lite, R404A IR 0-5000 ppm, AL1 1000 ppm, AL2 2000 ppm</t>
  </si>
  <si>
    <t>S3856R407C</t>
  </si>
  <si>
    <t>Smart 3H Lite, R407C IR 0-5000 ppm, AL1 1000 ppm, AL2 2000 ppm</t>
  </si>
  <si>
    <t>S3857R1234YF</t>
  </si>
  <si>
    <t>Smart 3H Lite, R1234YF IR 0-5000 ppm, AL1 1000 ppm, AL2 2000 ppm</t>
  </si>
  <si>
    <t>S3858R1234ZE</t>
  </si>
  <si>
    <t>Smart 3H Lite, R1234E IR 0-5000 ppm, AL1 1000 ppm, AL2 2000 ppm</t>
  </si>
  <si>
    <t>S3859CO2</t>
  </si>
  <si>
    <t>Smart 3H Lite, CO2 IR 0-5000 ppm, AL1 1000 ppm, AL2 2000 ppm</t>
  </si>
  <si>
    <r>
      <t xml:space="preserve">
</t>
    </r>
    <r>
      <rPr>
        <sz val="9"/>
        <color rgb="FF000000"/>
        <rFont val="Nunito"/>
      </rPr>
      <t>The SMART 3H FM-LITE have been designed to offer a flush mount solution for refrigerant gases to be detected in hotels or residential buildings. The detectors employ a unique cost-effective IR sensor and provide RS485 communication and two pre-set relay outputs.</t>
    </r>
    <r>
      <rPr>
        <b/>
        <sz val="9"/>
        <color rgb="FF000000"/>
        <rFont val="Nunito"/>
      </rPr>
      <t xml:space="preserve">
Compliance:
</t>
    </r>
    <r>
      <rPr>
        <sz val="9"/>
        <color rgb="FF000000"/>
        <rFont val="Nunito"/>
      </rPr>
      <t xml:space="preserve">• EN 378-3
• IEC 60335-2-40 Annex LL 
• EN14624
• EN 50676
• ISO 5149-3
• F-Gas Regulation
</t>
    </r>
    <r>
      <rPr>
        <b/>
        <sz val="9"/>
        <color rgb="FF000000"/>
        <rFont val="Nunito"/>
      </rPr>
      <t xml:space="preserve">Features: </t>
    </r>
    <r>
      <rPr>
        <sz val="9"/>
        <color rgb="FF000000"/>
        <rFont val="Nunito"/>
      </rPr>
      <t xml:space="preserve">
• standard flush-mounting box 3 modules 
• 2 output relays 
• RS485 communication (0-20%LFL and 0-5000 ppm) 
• Standard ranges: 0-20% LFL and 0-5000 ppm 
• LED indication &amp; internal buzzer for audible warning 
• Ongoing system self-diagnosis 
• Standard 90-240 Vac or 12-24 Vdc 
• IP42</t>
    </r>
    <r>
      <rPr>
        <sz val="9"/>
        <color rgb="FF0C254A"/>
        <rFont val="Nunito"/>
      </rPr>
      <t xml:space="preserve">
</t>
    </r>
  </si>
  <si>
    <t>90-240V AC Power Input</t>
  </si>
  <si>
    <t>S4143R32</t>
  </si>
  <si>
    <t>Smart 3H FM-LITE, VAC, R32 IR 0-20% LEL, AL1 5% LEL, AL2 10% LEL</t>
  </si>
  <si>
    <t>S4144R1234YF</t>
  </si>
  <si>
    <t>Smart 3H FM-LITE, VAC, R1234yf IR 0-20% LEL, AL1 5% LEL, AL2 10% LEL</t>
  </si>
  <si>
    <t>S4145R1234ZE</t>
  </si>
  <si>
    <t>Smart 3H FM-LITE, VAC, R1234ze IR 0-20% LEL, AL1 5% LEL, AL2 10% LEL</t>
  </si>
  <si>
    <t>S4660R454A</t>
  </si>
  <si>
    <t>Smart 3H FM-LITE, VAC, R454a IR 0-20% LEL, AL1 5% LEL, AL2 10% LEL</t>
  </si>
  <si>
    <t>S4661R454B</t>
  </si>
  <si>
    <t>Smart 3H FM-LITE, VAC, R454b IR 0-20% LEL, AL1 5% LEL, AL2 10% LEL</t>
  </si>
  <si>
    <t>S4662R454C</t>
  </si>
  <si>
    <t>Smart 3H FM-LITE, VAC, R454c IR 0-20% LEL, AL1 5% LEL, AL2 10% LEL</t>
  </si>
  <si>
    <t>S4663R452B</t>
  </si>
  <si>
    <t>Smart 3H FM-LITE, VAC, R452b IR 0-20% LEL, AL1 5% LEL, AL2 10% LEL</t>
  </si>
  <si>
    <t>S4146R134A</t>
  </si>
  <si>
    <t>Smart 3H FM-LITE, VAC, R134a IR 0-5000 ppm, AL1 1000 ppm, AL2 2000 ppm</t>
  </si>
  <si>
    <t>S4147R410A</t>
  </si>
  <si>
    <t>Smart 3H FM-LITE, VAC, R410a IR 0-5000 ppm, AL1 1000 ppm, AL2 2000 ppm</t>
  </si>
  <si>
    <t>S4669R32</t>
  </si>
  <si>
    <t>Smart 3H FM-LITE, VAC, R32 IR 0-5000 ppm, AL1 1000 ppm, AL2 2000 ppm</t>
  </si>
  <si>
    <t>S4670R404A</t>
  </si>
  <si>
    <t>Smart 3H FM-LITE, VAC, R404a IR 0-5000 ppm, AL1 1000 ppm, AL2 2000 ppm</t>
  </si>
  <si>
    <t>S4671R407C</t>
  </si>
  <si>
    <t>Smart 3H FM-LITE, VAC, R407c IR 0-5000 ppm, AL1 1000 ppm, AL2 2000 ppm</t>
  </si>
  <si>
    <t>S4672R1234YF</t>
  </si>
  <si>
    <t>Smart 3H FM-LITE, VAC, R1234yf IR 0-5000 ppm, AL1 1000 ppm, AL2 2000 ppm</t>
  </si>
  <si>
    <t>S4673R1234ZE</t>
  </si>
  <si>
    <t>Smart 3H FM-LITE, VAC, R1234e IR 0-5000 ppm, AL1 1000 ppm, AL2 2000 ppm</t>
  </si>
  <si>
    <t>S4674CO2</t>
  </si>
  <si>
    <t>Smart 3H FM-LITE, VAC, Carbon Dioxide CO2 IR 0-5000 ppm, AL1 1000 ppm, AL2 2000 ppm</t>
  </si>
  <si>
    <t>12-24V DC Power Input</t>
  </si>
  <si>
    <t>S4138R32</t>
  </si>
  <si>
    <t>Smart 3H FM-LITE, VDC, R32 IR 0-20% LEL, AL1 5% LEL, AL2 10% LEL</t>
  </si>
  <si>
    <t>S4139R1234YF</t>
  </si>
  <si>
    <t>Smart 3H FM-LITE, VDC, R1234yf IR 0-20% LEL, AL1 5% LEL, AL2 10% LEL</t>
  </si>
  <si>
    <t>S4140R1234ZE</t>
  </si>
  <si>
    <t>Smart 3H FM-LITE, VDC, R1234ze IR 0-20% LEL, AL1 5% LEL, AL2 10% LEL</t>
  </si>
  <si>
    <t>S4680R454A</t>
  </si>
  <si>
    <t>Smart 3H FM-LITE, VDC, R454a IR 0-20% LEL, AL1 5% LEL, AL2 10% LEL</t>
  </si>
  <si>
    <t>S4681R454B</t>
  </si>
  <si>
    <t>Smart 3H FM-LITE, VDC, R454b IR 0-20% LEL, AL1 5% LEL, AL2 10% LEL</t>
  </si>
  <si>
    <t>S4682R454C</t>
  </si>
  <si>
    <t>Smart 3H FM-LITE, VDC, R454c IR 0-20% LEL, AL1 5% LEL, AL2 10% LEL</t>
  </si>
  <si>
    <t>S4683R452B</t>
  </si>
  <si>
    <t>Smart 3H FM-LITE, VDC, R452b IR 0-20% LEL, AL1 5% LEL, AL2 10% LEL</t>
  </si>
  <si>
    <t>S4141R134A</t>
  </si>
  <si>
    <t>Smart 3H FM-LITE, VDC, R134a IR 0-5000 ppm, AL1 1000 ppm, AL2 2000 ppm</t>
  </si>
  <si>
    <t>S4142R410A</t>
  </si>
  <si>
    <t>Smart 3H FM-LITE, VDC, R410a IR 0-5000 ppm, AL1 1000 ppm, AL2 2000 ppm</t>
  </si>
  <si>
    <t>S4689R32</t>
  </si>
  <si>
    <t>Smart 3H FM-LITE, VDC, R32 IR 0-5000 ppm, AL1 1000 ppm, AL2 2000 ppm</t>
  </si>
  <si>
    <t>S4690R404A</t>
  </si>
  <si>
    <t>Smart 3H FM-LITE, VDC, R404a IR 0-5000 ppm, AL1 1000 ppm, AL2 2000 ppm</t>
  </si>
  <si>
    <t>S4691R407C</t>
  </si>
  <si>
    <t>Smart 3H FM-LITE, VDC, R407c IR 0-5000 ppm, AL1 1000 ppm, AL2 2000 ppm</t>
  </si>
  <si>
    <t>S4692R1234YF</t>
  </si>
  <si>
    <t>Smart 3H FM-LITE, VDC, R1234yf IR 0-5000 ppm, AL1 1000 ppm, AL2 2000 ppm</t>
  </si>
  <si>
    <t>S4693R1234ZE</t>
  </si>
  <si>
    <t>Smart 3H FM-LITE, VDC, R1234ze IR 0-5000 ppm, AL1 1000 ppm, AL2 2000 ppm</t>
  </si>
  <si>
    <t>S4694CO2</t>
  </si>
  <si>
    <t>Smart 3H FM-LITE, VDC, Carbon Dioxide CO2 IR 0-5000 ppm, AL1 1000 ppm, AL2 2000 ppm</t>
  </si>
  <si>
    <t>Enhanced calibration keypad with 7-digit display. It can be connected to Smart detectors to adjust the Zero, Span and 4-20 mA values</t>
  </si>
  <si>
    <t>PL4+ and PL4+D</t>
  </si>
  <si>
    <t xml:space="preserve">
The PL4+ and PL4+D are advanced gas control units designed to ensure safety and reliability in monitoring flammable, toxic, and oxygen gas levels in various environments. Both units offer precise gas concentration measurements and alarm set points through their LCD displays, with robust features tailored to different installation needs. Certified to SIL1 and ATEX standards (EN60079-29-1), these units provide dependable performance and compliance with stringent safety regulations.
- SIL1 and ATEX certified according to EN60079-29-1, ensuring high safety and compliance standards.
- Features an LCD display that provides precise indications of gas concentrations and alarm set points.
- Monitor multiple gas detectors, with the PL4+ supporting up to 8 inputs (with expansion) and the PL4+D supporting up to 12 detectors (with remote cards).
- Multiple relay outputs for alarms and faults, with the PL4+ offering 5 relays and the PL4+D managing up to 21 relays (with additional modules).
- Visual and audible alarms to alert users to gas detection and system status.
- Designed to be configurable for detecting various types of gases, including flammable, toxic, and oxygen levels.</t>
  </si>
  <si>
    <t>PL4+</t>
  </si>
  <si>
    <t xml:space="preserve">
The PL4+ is a versatile gas control panel ideal for small systems. It supports 4 analog 4-20 mA inputs, expandable to 8 with an additional module. The unit includes 5 relays for alarms and faults, with an optional extension board offering more inputs and outputs. Housed in an IP65-rated ABS cabinet, the PL4+ features visual and audible alarms, and can accommodate a backup battery for uninterrupted operation.</t>
  </si>
  <si>
    <t>STPL4+</t>
  </si>
  <si>
    <t>4-channel, triple threshold microprocessor-based gas control panel provided with LCD display, IP65 rated enclosure, 12V, 1.5A enclosed Power Supply and 5 output relays. It accepts 4-20 mA analog signals. Expandable to 8 inputs by using STPL4/ESP.</t>
  </si>
  <si>
    <t>STPL4/ESP</t>
  </si>
  <si>
    <t>4-channel extension card to expand the PL4+ control panel with 4 additional channels. It also provides 16 additional Open Collector Outputs.</t>
  </si>
  <si>
    <t>STG/16REL</t>
  </si>
  <si>
    <t>16-relay card to be connected to MULTISCAN 8+ and STPL4/ESP to provide additional 16 relay outputs.   * External box for STG/16REL not provided</t>
  </si>
  <si>
    <t>AL04</t>
  </si>
  <si>
    <t>24 Vdc power supply for STPL4+</t>
  </si>
  <si>
    <t>PL4+D</t>
  </si>
  <si>
    <t xml:space="preserve">
The PL4+D is designed for DIN-rail mounting and is perfect for small plants with up to 12 detectors. It can monitor 4 gas detectors directly and an additional 8 via remote input cards. The panel manages up to 21 output relays, ensuring comprehensive control and safety. Its backlit LCD display provides clear gas concentration readings and alarm set points, making it a reliable choice for diverse gas detection needs.</t>
  </si>
  <si>
    <t>STPL4+D</t>
  </si>
  <si>
    <t>4 channel triple threshold DIN rail control panel. Possibility to add additional 8 inputs via STG/IN8S card or have the detectors connected to the RS485 bus. The panel comes complete with 1 USB port for PC connection. Power supply: 24 Vdc</t>
  </si>
  <si>
    <t>STG/IN4-OUT4-S1</t>
  </si>
  <si>
    <t xml:space="preserve">Remote module with 4 inputs 4-20mA and 4 output relays for MULTISCAN </t>
  </si>
  <si>
    <t>STG/IN8S</t>
  </si>
  <si>
    <t>High safety 8-input remote module with improved performance</t>
  </si>
  <si>
    <t>STG/OUT16S</t>
  </si>
  <si>
    <t xml:space="preserve">High safety 16-output remote module (Open collector type) with improved performance. </t>
  </si>
  <si>
    <t>STG/8REL</t>
  </si>
  <si>
    <t>Plug and play relay board to be connected to STG/OUT16 to provide 8 relay outputs</t>
  </si>
  <si>
    <t>AL09</t>
  </si>
  <si>
    <t>24 Vdc power supply for STPL4+D &amp; STMTS/RTU</t>
  </si>
  <si>
    <t>STG/IPBOX</t>
  </si>
  <si>
    <t>IP65 ABS box for STPL4+D &amp; STMTS/RTU</t>
  </si>
  <si>
    <t xml:space="preserve">
The MULTISCAN 8+ is an advanced gas control unit, perfect for small plants with up to 16 or 24 detectors. It is highly flexible, capable of monitoring gas detectors connected via both 4-20 mA transmission and addressable bus. Each input can be configured for different types of gases, allowing detection of flammable and toxic compounds, as well as oxygen depletion and enrichment.
The backlit LCD display provides precise readings of gas concentrations and alarm set points. The MULTISCAN 8+ ABS cabinet can house 2 x 12 VDC, 7Ah batteries to ensure proper operation during power failures. It is SIL1 approved and ATEX certified according to EN60079-29-1.</t>
  </si>
  <si>
    <t>Multiscan 8+</t>
  </si>
  <si>
    <t>STMTS/8+</t>
  </si>
  <si>
    <t>MULTISCAN 8+ gas control panel. 8 Analog 4-20 mA inputs and 6 relay outputs on-board the panel. 1 x RS485 type open bus line to connect additional 8 detectors through remote 8-input module or addressable gas detectors daisy chained to the RS485 bus.6 relay outputs and additional 16 relays via the dedicated STS/16REL card or via remote modules. The panel comes complete with 1 RS232 serial port and 1 USB port for PC connection. Housed in ABS box.</t>
  </si>
  <si>
    <t>STMTS/8+16</t>
  </si>
  <si>
    <t>MULTISCAN 8+16 gas control panel. 8 Analog 4-20 mA inputs and 6 relay outputs on-board the panel. 1 x RS485 type open bus line to connect additional 16 detectors through remote 8-input module or addressable gas detectors daisy chained to the RS485 bus. 6 relay outputs and additional 16 relays via the dedicated STS/16REL card or via remote modules. The panel comes complete with 1 RS232 serial port and 1 USB port for PC connection. Housed in ABS box.</t>
  </si>
  <si>
    <t xml:space="preserve">High safety 8-input remote module with improved performance </t>
  </si>
  <si>
    <t>16-relay card to be connected to MULTISCAN 8+ and STPL4/ESP to provide additional 16 relay outputs</t>
  </si>
  <si>
    <t>STG/TCPIP-8+</t>
  </si>
  <si>
    <t>TCP/IP interface for LAN connection specific for MULTISCAN 8+</t>
  </si>
  <si>
    <t>STMTS/RTU</t>
  </si>
  <si>
    <t>Din rail mounted remote unit for events visualization. To be RS485 connected to MULTISCAN++S1, PK &amp; MULTISCAN 8+ serial lines, it allows the visualization and identification of events. RTU comes complete with an LCD display to show different information as alarm or fault, 4 analogue 4-20 mA inputs for detectors connection and 5 output relays freely programmable.</t>
  </si>
  <si>
    <t xml:space="preserve">
The MULTISCAN++ S1 is a state-of-the-art gas control unit designed to monitor and control up to 256 gas detectors. It is extremely flexible and highly reliable, capable of overseeing detectors connected via both 4-20 mA transmission and addressable loops. The unit can be customized by connecting various field modules to the RS485 loops, adapting to specific application needs.
Each remote input/output card connected to the loops features opto-isolation, safeguarding the system from electrical noise.
The unit includes extensive self-testing capabilities to identify and pinpoint potential faults. The backlit graphic LCD display provides accurate readings of gas concentrations. Additionally, an RS232C serial port allows for PC connection to the CPU board for configuration and supervision. Event memory reports or real-time printouts can be generated by connecting a printer to the parallel printer port. The panels are available in either an IP65 ABS box or a 19” 6U rack.
• SIL1 and ATEX according to EN60079-29-1. 
• Up to 4 open RS485 (EIA-485) or 2 closed galvanic isolated serial lines. 
• Up to 256 inputs (both 4-20 mA and loop daisy-chained) 
• Up to 512 O/C or relay outputs via remote modules and 8 relays on-board the control unit.</t>
  </si>
  <si>
    <t>Multiscan++ S1</t>
  </si>
  <si>
    <t>STMTS/S1-256B</t>
  </si>
  <si>
    <t>MULTISCAN++S1 gas control panel. 4 x RS485 type open bus lines or 2 closed loops. 256 Analog 4-20 mA gas detectors connected through remote 8-input modules or addressable gas detectors daisy chained to the RS485 control panel’s loops and 8 x 4-20 mA inputs on-board the panel. 8 relay outputs and up to 512 O/C or relay outputs via remote modules. The panel comes complete with 1 parallel printer port and 1 RS232 serial port for PC connection. Housed in IP65 rated ABS box.</t>
  </si>
  <si>
    <t>STMTS/S1-256</t>
  </si>
  <si>
    <t>Rack version of STMTS/S1-256B. The panel comes housed in a 19” 6 U rack (24 Vdc power supply is required).</t>
  </si>
  <si>
    <t>STMTS/S1-128B</t>
  </si>
  <si>
    <t>MULTISCAN++ S1 gas control panel. 4 x RS485 type open bus lines or 2 closed loops. 128 Analog 4-20 mA gas detectors connected through remote 8-input modules or addressable gas detectors daisy chained to the RS485 control panel’s loops and 8 x 4-20 mA inputs on-board the panel. 8 relay outputs and up to 256 O/C or relay outputs via remote modules. The panel comes complete with 1 parallel printer port and 1 RS232 serial port for PC connection. Housed in IP65 rated ABS box.</t>
  </si>
  <si>
    <t>STMTS/S1-128</t>
  </si>
  <si>
    <t xml:space="preserve">Rack version of STMTS/S1-128B. The panel comes housed in a 19” 6 U rack (24 Vdc power supply is required). </t>
  </si>
  <si>
    <t>STMTS/S1-64B</t>
  </si>
  <si>
    <t>MULTISCAN++ S1 gas control panel. 2 x RS485 type open bus lines or 1 closed loop. 64 Analog 4-20 mA gas detectors connected through remote 8-input modules or addressable gas detectors daisy chained to the RS485 control panel’s loops and 8 x 4-20 mA inputs on-board the panel. 8 relay outputs and up to 128 O/C or relay outputs via remote modules. The panel comes complete with 1 parallel printer port and 1 RS232 serial port for PC connection. Housed in IP65 rated ABS box.</t>
  </si>
  <si>
    <t>STMTS/S1-64</t>
  </si>
  <si>
    <t xml:space="preserve">Rack version of STMTS/S1-64B. The panel comes housed in a 19” 6 U rack (24 Vdc power supply is required). </t>
  </si>
  <si>
    <t>STMTS/S1-32B</t>
  </si>
  <si>
    <t>MULTISCAN++ S1 gas control panel. 2 x RS485 type open bus lines or 1 closed loop. 32 Analog 4-20 mA gas detectors connected through remote 8-input modules or addressable gas detectors daisy chained to the RS485 control panel’s loops and 8 x 4-20 mA inputs on-board the panel.  8 relay outputs and up to 64 O/C or relay outputs via remote modules. The panel comes complete with 1 RS232 serial port for PC connection. Housed in IP65 rated ABS box.</t>
  </si>
  <si>
    <t>STMTS/S1-32</t>
  </si>
  <si>
    <t xml:space="preserve">Rack version of STMTS/S1-32B. The panel comes housed in a 19” 6 U rack (24 Vdc power supply is required). </t>
  </si>
  <si>
    <t xml:space="preserve">Remote module with 4 inputs 4-20mA and 4 output relays for MULTISCAN++S1 </t>
  </si>
  <si>
    <t>STG/SER++</t>
  </si>
  <si>
    <t>Additional Serial board for MULTISCAN++S1-64 &amp; 64B</t>
  </si>
  <si>
    <t>STG/TCPIP-C</t>
  </si>
  <si>
    <t>TCP/IP interface for LAN connection</t>
  </si>
  <si>
    <t>AL11/276V5</t>
  </si>
  <si>
    <t>Power supply 27.6 Vdc 5A in Metal cabinet</t>
  </si>
  <si>
    <t>STG/BOX</t>
  </si>
  <si>
    <t>IP55 Plastic box to house one STG/IN8-S or STG/OUT16-S card</t>
  </si>
  <si>
    <t>STG/32-85</t>
  </si>
  <si>
    <t>RS232/RS485 Interface for PC connection on RS485 line of MULTISCAN++</t>
  </si>
  <si>
    <t xml:space="preserve">The MULTISCAN++ S2 is a cutting-edge gas control unit designed to monitor and manage up to 256 gas detectors. It is highly flexible and reliable, capable of overseeing detectors connected via both 4-20 mA transmission and addressable loops. The unit can be customized by connecting various field modules to the RS485 loops, adapting to specific application needs.
Each remote input/output card connected to the loops features opto-isolation, safeguarding the system from electrical noise. The unit includes extensive self-testing capabilities to identify and pinpoint potential faults. The backlit graphic LCD display provides accurate readings of gas concentrations. Additionally, an RS232C serial port allows for PC connection to the CPU board for configuration and supervision. Event memory reports or real-time printouts can be generated by connecting a printer to the parallel printer port. The panels are available in either an IP65 ABS box or a 19” 6U rack.
• ATEX EN6079-29-1 and SIL 2 certified (EN 50402) 
• Up to 2 closed RS485 (EIA-485) galvanic isolated loops 
• Up to 256 inputs (both 4-20 mA or addressable loop daisy-chained) 
• Up to 512 O/C outputs on remote modules (relay card optional) and 8 relays on the control unit’s board. 
</t>
  </si>
  <si>
    <t>Multiscan++ S2</t>
  </si>
  <si>
    <t>STMTS/S2-256B</t>
  </si>
  <si>
    <t>MULTISCAN++ S2 Control Panel. 2 x RS485 type closed loops. 256 Analog 4-20 mA gas detectors connected through remote 8-input modules or addressable gas detectors daisy chained to the RS485 control panel’s loops and 8 x 4-20 mA inputs onboard the panel.8 relay outputs and up to 512 O/C or relay outputs via remote modules. The panel comes complete with 1 parallel printer port and 1 RS232 serial port for PC connection. Housed in IP65 rated ABS box</t>
  </si>
  <si>
    <t>STMTS/S2-256</t>
  </si>
  <si>
    <t>Rack version of STMTS/S2-256B. The panel comes housed in a 19” 6 U rack (24 V DC power supply is required).</t>
  </si>
  <si>
    <t>STMTS/S2-128B</t>
  </si>
  <si>
    <t>MULTISCAN++ S2 control panel. 2 x RS485 type closed loops. 128 Analog 4-20 mA gas detectors connected through remote 8-input modules or addressable gas detectors daisy chained to the RS485 control panel’s loops and 8 x 4-20 mA inputs onboard the panel. 8 relay outputs and up to 256 O/C or relay outputs via remote modules. The panel comes complete with 1 parallel printer port and 1 RS232 serial port for PC connection. Housed in IP65 rated ABS box.</t>
  </si>
  <si>
    <t>STMTS/S2-128</t>
  </si>
  <si>
    <t xml:space="preserve">Rack version of STMTS/S2-128B. The panel comes housed in a 19” 6 U rack (24 Vdc power supply is required). </t>
  </si>
  <si>
    <t>STMTS/S2-64B</t>
  </si>
  <si>
    <t>MULTISCAN++ S2 gas control panel. 2 x RS485 type closed loop. 64 Analog 4-20 mA gas detectors connected through remote 8-input modules or addressable gas detectors daisy chained to the RS485 control panel’s loops and 8 x 4-20 mA inputs onboard the panel.  8 relay outputs and up to 128 O/C or relay outputs via remote modules. The panel comes complete with 1 parallel printer port and 1 RS232 serial port for PC connection. Housed in IP65 rated ABS box.</t>
  </si>
  <si>
    <t>STMTS/S2-64</t>
  </si>
  <si>
    <t>Rack version of STMTS/S2-64B. The panel comes housed in a 19” 6 U rack (24 Vdc power supply is required).</t>
  </si>
  <si>
    <t>STMTS/S2-32B</t>
  </si>
  <si>
    <t>MULTISCAN++ S2 gas control panel. 1 x RS485 type closed loop. 32 Analog 4-20 mA gas detectors connected through remote 8-input modules or addressable gas detectors daisy chained to the RS485 control panel’s loops and 8 x 4-20 mA inputs onboard the panel.  8 relay outputs and up to 64 O/C or relay outputs via remote modules. The panel comes complete with 1 RS232 serial port for PC connection. Housed in IP65 rated ABS box.</t>
  </si>
  <si>
    <t>STMTS/S2-32</t>
  </si>
  <si>
    <t xml:space="preserve">Rack version of STMTS/S2-32B. The panel comes housed in a 19” 6 U rack (24 Vdc power supply is required). </t>
  </si>
  <si>
    <t>STG/IN8-S2</t>
  </si>
  <si>
    <t>8 input remote module card for MULTISCAN++S2 control panel.</t>
  </si>
  <si>
    <t>STG/OUT16-S2</t>
  </si>
  <si>
    <t>16 Open Collectors output remote module for MULTISCAN++S2 control panel.</t>
  </si>
  <si>
    <t>Plug &amp; play relay board to be connected to STG/OUT16-S2 for 8 relay outputs</t>
  </si>
  <si>
    <t>IP55 Plastic box to house one STG/IN8-S2 or STG/OUT16-S2 cards</t>
  </si>
  <si>
    <r>
      <t xml:space="preserve">SECURNET++ &amp; SCADA LITE
</t>
    </r>
    <r>
      <rPr>
        <sz val="12"/>
        <color theme="0"/>
        <rFont val="Oswald ExtraLight"/>
      </rPr>
      <t xml:space="preserve">Supervising Software </t>
    </r>
  </si>
  <si>
    <r>
      <rPr>
        <b/>
        <sz val="9"/>
        <color theme="1"/>
        <rFont val="Nunito"/>
      </rPr>
      <t>SECURNET++</t>
    </r>
    <r>
      <rPr>
        <sz val="9"/>
        <color theme="1"/>
        <rFont val="Nunito"/>
      </rPr>
      <t xml:space="preserve">
The SECURNET++ system is a supervising software that allows to monitor the status of a gas detection system equipped with SENSITRON gas detection panels, model MULTISCAN++S1, MULTISCAN++S2, GALILEO SMS and GALILEO 8/32.
SECURNET++ allows to:
Manage the gas detection system directly or connected on a Lan with TCP/IP protocol by optional module.
Display the status and concentration of the gas sensors on graphic maps that are hierarchically organised.
Display the status of the digital output channels (siren, solenoid valves etc.) on graphic maps that are hierarchically organised.
Display the gas concentration measured by the sensors in numerical form (display), analogical bar-graph or trend (diagram) as a function of time.
Check the historical log event of the system
Run under the Windows XP, Vista, WIN7, 8, 8.1, 10
Use of ModBus protocol to communicate with the panels
Multi-language support (Italian and English languages are pre-set).
Configuration and import capabilities for the graphical maps (screens)
High level of configuration potential and flexibility 
Automatic activation of the map where the last alarm occurred
Easy and intuitive interaction with the user. Password protection included</t>
    </r>
    <r>
      <rPr>
        <b/>
        <sz val="9"/>
        <color theme="1"/>
        <rFont val="Nunito"/>
      </rPr>
      <t xml:space="preserve">
SCADA LITE </t>
    </r>
    <r>
      <rPr>
        <sz val="9"/>
        <color theme="1"/>
        <rFont val="Nunito"/>
      </rPr>
      <t xml:space="preserve">
The SCADA LITE application installed in the Windows environment allows you to monitor 1 control unit to receive, through the Modbus protocol, the alarm and the fault information, highlighting them on an event list with real-time update. SCADA LITE allows you to manage a remote control system (RS232 serial) or on a local TCP / IP network using an optional module. The SCADA LITE software runs on a mini-PC with touch screen. It allows the creation of a remote terminal for the repetition and management of a gas detection system with a MULTISCAN ++ control unit.</t>
    </r>
  </si>
  <si>
    <t>Securnet++</t>
  </si>
  <si>
    <t>ST.SW/S++</t>
  </si>
  <si>
    <t>SECURNET++ Map graphic software for the remote monitoring and management of one gas detection plant. Running under Windows WIN7, 8, 8.1, 10. Modbus protocol for the communication with the control panels. Trend and bar-graph performance of the detectors.</t>
  </si>
  <si>
    <t>ST.SW/S++1</t>
  </si>
  <si>
    <t>SECURNET++ License for two control units</t>
  </si>
  <si>
    <t>ST.SW/S++2</t>
  </si>
  <si>
    <t>SECURNET++ License for three control units</t>
  </si>
  <si>
    <t>Scada Lite</t>
  </si>
  <si>
    <t>ST.SW/SL</t>
  </si>
  <si>
    <t>SCADA LITE event reception software for the management of 1 gas detection system with Multiscan ++ control unit. Operated with Windows XP, Vista, 7, 8, 8.1, 10. It is supplied on an USB flash drive with protection.</t>
  </si>
  <si>
    <t>Free of charge</t>
  </si>
  <si>
    <r>
      <t xml:space="preserve">MULTISCAN++ MED
</t>
    </r>
    <r>
      <rPr>
        <sz val="12"/>
        <color theme="0"/>
        <rFont val="Oswald ExtraLight"/>
      </rPr>
      <t>Centrale per applicazioni Marine</t>
    </r>
  </si>
  <si>
    <t xml:space="preserve">
The MULTISCAN++ MED system, equipped with a powerful microprocessor, can manage up to 64 gas detectors and is tailored to meet the needs of the marine industry. It is certified by Lloyd’s Register under MED/3.54 Regulation and also holds ATEX and SIL2 certifications. This highly flexible system includes 8 preset relays and can support an additional 128 open collector outputs through remote STG/OUT16-S2 output cards.
Each device connected to the loops is galvanically isolated to protect the system from electrical noise. The system incorporates extensive self-testing features to detect and pinpoint faults. The backlit graphic LCD display provides accurate gas concentration readings. An RS232C serial port allows for PC connection to the CPU board for configuration and supervision. Event memory reports or real-time printouts can be generated by connecting a printer to the parallel printer port. The panels are housed in a durable metal cabinet.
• Marine, ATEX and SIL 2 certified (EN 50402) 
• Up to 2 closed RS485 (EIA-485) galvanic isolated loops 
• Up to 64 inputs (standard configuration) and up to 256 inputs on request 
• Up to 128 O/C outputs (standard configuration) and up to 256 outputs on request. </t>
  </si>
  <si>
    <t>Multiscan++ MED</t>
  </si>
  <si>
    <t>STMTS/S2-64MED</t>
  </si>
  <si>
    <t>MULTISCAN++ MED SIL2 and MED approved gas control panel. 1 x RS485 type closed loop. 8+8 4-20 mA gas detectors directly connected to the panel and up to total 64 detectors connectable through analogue inputs Modules or Addressable gas detectors on the RS485 control panel’s loops. 8+8 relay output and up to 128 by O/C Outputs on remote modules. Dedicated output for parallel printer. 1 RS232 serial port for PC connection. Housed in stout metal cabinet.</t>
  </si>
  <si>
    <t>STG/IN8-S2MED</t>
  </si>
  <si>
    <t>8 input remote module card for MULTISCAN++MED control panel.</t>
  </si>
  <si>
    <t>STG/OUT16-S2MED</t>
  </si>
  <si>
    <t>16 Open Collectors output remote module for MULTISCAN++MED control panel.</t>
  </si>
  <si>
    <t>Plug and play relay board to be connected to STG/OUT16S to provide 8 relay outputs</t>
  </si>
  <si>
    <r>
      <t xml:space="preserve">SMART P
</t>
    </r>
    <r>
      <rPr>
        <sz val="12"/>
        <color theme="0"/>
        <rFont val="Oswald ExtraLight"/>
      </rPr>
      <t>Gas Detectors for Parking Applications</t>
    </r>
  </si>
  <si>
    <r>
      <t xml:space="preserve">
</t>
    </r>
    <r>
      <rPr>
        <sz val="9"/>
        <rFont val="Nunito"/>
      </rPr>
      <t xml:space="preserve">The SMART P gas detectors are designed to meet the new European Standard for gas detection in car parks and are certified to comply with EN 50545-1 when connected to MULTISCAN++ PK panels. These detectors offer reliable gas detection with standard RS-485 communication, zero tracking for stability, continuous system self-diagnosis, and a 24 VDC power supply.
</t>
    </r>
    <r>
      <rPr>
        <b/>
        <sz val="9"/>
        <rFont val="Nunito"/>
      </rPr>
      <t xml:space="preserve">
Features:
</t>
    </r>
    <r>
      <rPr>
        <sz val="9"/>
        <rFont val="Nunito"/>
      </rPr>
      <t xml:space="preserve">- Certified to EN 50545-1 when connected to MULTISCAN++ PK panels
- Standard RS485
- Maintains zero point stability
- Ongoing Self-Diagnosis system checks
- 24 Vdc Power Supply
- Must be connected to MULTISCAN++ PK Controller
</t>
    </r>
    <r>
      <rPr>
        <b/>
        <sz val="9"/>
        <rFont val="Nunito"/>
      </rPr>
      <t xml:space="preserve">
</t>
    </r>
    <r>
      <rPr>
        <b/>
        <sz val="9"/>
        <color rgb="FFFFFF00"/>
        <rFont val="Nunito"/>
      </rPr>
      <t xml:space="preserve">
</t>
    </r>
  </si>
  <si>
    <t>Smart P-1</t>
  </si>
  <si>
    <t xml:space="preserve">
Smart P-1 is a single sensor gas detector for CO (0-300 ppm) or NO2 (0-30 ppm) with RS485 communication, designed for car park gas detection.</t>
  </si>
  <si>
    <t>S2398CO</t>
  </si>
  <si>
    <t>Smart P1, Carbon Monoxide CO EC 0-300 ppm, RS-485</t>
  </si>
  <si>
    <t>S2399ND</t>
  </si>
  <si>
    <t>Smart P1, Nitrogen Dioxide NO2 0-30 ppm, RS-485</t>
  </si>
  <si>
    <t>Smart P-2</t>
  </si>
  <si>
    <t xml:space="preserve">
Smart P-2 is a dual sensor gas detector capable of detecting CO &amp; NO2 or CO &amp; Petrol vapours, featuring RS485 communication and remote sensor head for comprehensive car park gas detection</t>
  </si>
  <si>
    <t>S2400CO-ND</t>
  </si>
  <si>
    <t>Smart P2, Carbon Monoxide CO EC 0-300 ppm &amp; Nitrogen Dioxide NO2 EC 0-30 ppm, RS-485</t>
  </si>
  <si>
    <t>K2398CO</t>
  </si>
  <si>
    <t>K2399ND</t>
  </si>
  <si>
    <t>S2400CO-VB</t>
  </si>
  <si>
    <t>Smart P2, Carbon Monoxide CO EC 0-300 ppm &amp; Petrol Vapour Cat 0-100% LEL (Supplied with remote sensor head complete with 130cm cable)</t>
  </si>
  <si>
    <t>K2400VB</t>
  </si>
  <si>
    <t xml:space="preserve">
The gas detection system for car parks includes MULTISCAN++ PK control panels and SMART-P gas detectors, specifically designed to meet the European norm EN 50545-1. It can manage and monitor up to 256 gas detectors and can be customized to meet various field requirements.
Each gas detector can have three alarm thresholds. The panels allow alarms to be time-averaged over a period adjustable from 5 to 60 minutes for thresholds 1 and 2, while the third threshold triggers an alarm within 1 to 5 minutes. The panels feature 8 analog 4-20 mA inputs and 8 relays. The system architecture supports connection to remote 16-output cards (STG/OUT16-S) and 8-relay boards.
Each remote input/output card connected to the loops features opto-isolation, safeguarding the system from electrical noise. The system includes extensive self-testing facilities to detect and localize faults. The backlit graphic LCD display provides precise gas concentration readings. An RS232C serial port allows for PC connection to the CPU board for configuration and supervision. Event memory reports or real-time printouts can be generated by connecting a printer to the parallel printer port. The panels are available in either an IP65 ABS box or a 19” 6U rack.
• Designed according to the new European Standard for gas detection in car parks. 
• Up to 4 open RS485 (EIA-485) or 2 closed galvanic isolated serial lines 
• Up to 256 inputs (both 4-20 mA or addressable loop, daisy-chained) 
• Up to 512 O/C or relay outputs via remote modules and 8 relays on-board the control unit.</t>
  </si>
  <si>
    <t>Multiscan++ PK</t>
  </si>
  <si>
    <t>STMTS/PK-256B</t>
  </si>
  <si>
    <t>MULTISCAN++ PK gas control panel. 4 x RS485 open bus lines or two closed loops. 256 Analog 4-20 mA gas detectors connected through remote 8-input modules or addressable gas detectors daisy chained to the RS485 control panel’s loops and 8 x 4-20 mA inputs on-board the panel.8 relay outputs and up to 512 O/C or relay outputs via remote modules. The panel comes complete with 1 parallel printer port and 1 RS232 serial port for PC connection. Housed in IP65 rated ABS box</t>
  </si>
  <si>
    <t>STMTS/PK-256</t>
  </si>
  <si>
    <t xml:space="preserve">Rack version of STMTS/PK-256B. The panel comes housed in a 19” 6 U rack (24 Vdc power supply is required). </t>
  </si>
  <si>
    <t>STMTS/PK-128B</t>
  </si>
  <si>
    <t>MULTISCAN++ PK gas control panel. 4 x RS485 type open bus lines or two closed loops. 128 Analog 4-20 mA gas detectors connected through remote 8-input modules or addressable gas detectors daisy chained to the RS485 control panel’s loops and 8 x 4-20 mA inputs on-board the panel. 8 relay outputs and up to 256 O/C or relay outputs via remote modules. The panel comes complete with 1 parallel printer port and 1 RS232 serial port for PC connection. Housed in IP65 rated ABS box</t>
  </si>
  <si>
    <t>STMTS/PK-128</t>
  </si>
  <si>
    <t xml:space="preserve">Rack version of STMTS/PK-128B. The panel comes housed in a 19” 6 U rack (24 Vdc power supply is required). </t>
  </si>
  <si>
    <t>STMTS/PK-64B</t>
  </si>
  <si>
    <t>MULTISCAN++ PK gas control panel. 2 x RS485 type open bus lines or one closed loop. 64 Analog 4-20 mA gas detectors connected through remote 8-input modules or addressable gas detectors daisy chained to the RS485 control panel’s loops and 8 x 4-20 mA inputs on-board the panel.  8 relay outputs and up to 256 O/C or relay outputs via remote modules. The panel comes complete with 1 parallel printer port and 1 RS232 serial port for PC connection. Housed in IP65 rated ABS box</t>
  </si>
  <si>
    <t>STMTS/PK-64</t>
  </si>
  <si>
    <t xml:space="preserve">Rack version of STMTS/PK-64B. The panel comes housed in a 19” 6 U rack (24 Vdc power supply is required). </t>
  </si>
  <si>
    <t>STMTS/PK-32B</t>
  </si>
  <si>
    <t>MULTISCAN++ PK gas control panel. 2 x RS485 type open bus lines or one closed loop. 32 Analog 4-20 mA gas detectors connected through remote 8-input modules or addressable gas detectors daisy chained to the RS485 control panel’s loops and 8 x 4-20 mA inputs on-board the panel.  8 relay outputs and up to 256 O/C or relay outputs via remote modules. The panel comes complete with 1 parallel printer port and 1 RS232 serial port for PC connection. Housed in IP65 rated ABS box</t>
  </si>
  <si>
    <t>STMTS/PK-32</t>
  </si>
  <si>
    <t xml:space="preserve">Rack version of STMTS/PK-32B. The panel comes housed in a 19” 6 U rack (24 Vdc power supply is required). </t>
  </si>
  <si>
    <t>STMTS/PK-8D</t>
  </si>
  <si>
    <t>MULTISCAN++ PK gas control panel. 1 x RS485 type open bus line. 8 addressable gas detectors daisy chained to the RS485 control panel’s loops and 4 x 4-20 mA inputs on-board the panel.  5 relay outputs and additional 16 via remote STG/OUT16S card. The panel comes complete with 1 USB port for PC connection. Housed in plastic box for din-rail mounting</t>
  </si>
  <si>
    <t>STG/IN4-OUT4-PK</t>
  </si>
  <si>
    <t xml:space="preserve">Remote module with 4 inputs 4-20mA and 4 output relays for MULTISCAN++PK </t>
  </si>
  <si>
    <t>STG/IN8-PK</t>
  </si>
  <si>
    <t>8 input remote module for Multiscan++ PK control panel.</t>
  </si>
  <si>
    <t>High safety 16-output remote module (Open collector type) with improved performance. Max 8 modules per line, for a total of 16 modules connectable to the system. For STMTS/PK-64B and STMTS/PK-32B max 8 modules connectable to the system</t>
  </si>
  <si>
    <t>Additional Serial board for MULTISCAN++PK-64 &amp; 64B</t>
  </si>
  <si>
    <t>IP55 Plastic box to house one STG/IN8-PK or STG/OUT16S card</t>
  </si>
  <si>
    <t>Accessories for SMART Detector Series</t>
  </si>
  <si>
    <t>Installation Accessories</t>
  </si>
  <si>
    <t>ZMTEST2</t>
  </si>
  <si>
    <t>Permanent rain shield/test adapter suitable for sensor head type 2, (like S2096__ and S2097__)</t>
  </si>
  <si>
    <t>ZMTEST3</t>
  </si>
  <si>
    <t>Permanent rain shield/test adapter suitable for sensor head type 3</t>
  </si>
  <si>
    <t>SL517</t>
  </si>
  <si>
    <t>Stainless steel collector and weather protection cone for Explosion proof gas detector (suitable for sensor head type 3).</t>
  </si>
  <si>
    <t>SL523</t>
  </si>
  <si>
    <t>Stainless steel collector and weather protection cone for Explosion proof gas detector suitable for sensor head type 2 (S2096__ and S2097__)</t>
  </si>
  <si>
    <t>SL647</t>
  </si>
  <si>
    <t>Stainless steel weather protection roof, to protect gas detectors with vertical mounted sensor head and Stainless steel 2" mounting bracket included. Stainless steel AISI 316L. Suitable for SMART S and SMART3G</t>
  </si>
  <si>
    <t>SL673</t>
  </si>
  <si>
    <t>Stainless steel 2" mounting bracket</t>
  </si>
  <si>
    <t>STGAD.COND</t>
  </si>
  <si>
    <t xml:space="preserve">Duct mounting adaptor </t>
  </si>
  <si>
    <t>Test Kits</t>
  </si>
  <si>
    <t>VTX+XA</t>
  </si>
  <si>
    <t>Calibration gas case including one flow indicator, hose and adaptor. (Calibration gas cylinders not included).</t>
  </si>
  <si>
    <t>SIBXXX</t>
  </si>
  <si>
    <t>Disposable 12 litre gas cylinders filled with either flammable or toxic non reactive gas mixtures. At the order please specify the gas type. Dangerous goods: ADR/RID UN 2037- UN 1950, Class 2, Packing instructions 203</t>
  </si>
  <si>
    <t>See Gas Cylinders page</t>
  </si>
  <si>
    <t>RIBXXX-34</t>
  </si>
  <si>
    <t>Disposable 34 litre gas cylinders filled with reactive gas mixtures. At the order please specify the gas type. Dangerous goods: ADR/RID UN 1956, Class 2.</t>
  </si>
  <si>
    <t>PCVALVOLA</t>
  </si>
  <si>
    <t>Flow-meter valve to be mounted on 12 liter gas cylinders SIBXXX to set the gas flow</t>
  </si>
  <si>
    <t>MINIFLOW-34-110-4010</t>
  </si>
  <si>
    <t>Flow-meter valve to be mounted on 34 liter gas cylinders RIBXXX-34 to set the gas flow</t>
  </si>
  <si>
    <t>ZMCAP2</t>
  </si>
  <si>
    <t>Adapter for detectors with sensor head type 2 in order to fit the duct mounting adapter accessory STGAD.COND</t>
  </si>
  <si>
    <t>ZMCAP/123</t>
  </si>
  <si>
    <t>Aluminum calibration adapter for all of Sensitron gas detectors. It allows the right quantity of gas inlet to flow to the detector. It comes complete with adapters to fit on the detectors' heads.</t>
  </si>
  <si>
    <t>Stainless Steel Collector</t>
  </si>
  <si>
    <t>Calibration Case (VTX+XA)</t>
  </si>
  <si>
    <t>Calibration Adapter (ZMCAP/123)</t>
  </si>
  <si>
    <t>Flow Meter Valve (PCVALVOLA)</t>
  </si>
  <si>
    <t>Spare Sparts</t>
  </si>
  <si>
    <t>Decription</t>
  </si>
  <si>
    <t>Kx155ME</t>
  </si>
  <si>
    <t xml:space="preserve">METHANE / METANO, 0-100% LFL </t>
  </si>
  <si>
    <t>Kx624ME</t>
  </si>
  <si>
    <t>Kx641O2</t>
  </si>
  <si>
    <t xml:space="preserve">OXYGEN / OSSIGENO, 0-25% vol </t>
  </si>
  <si>
    <t>Kx129O2</t>
  </si>
  <si>
    <t xml:space="preserve">OXYGEN / OSSIGENO,  0-30% Vol. </t>
  </si>
  <si>
    <t>Kx131CO</t>
  </si>
  <si>
    <t>CARBON MONOXIDE / MONOSSIDO DI CARBONIO, 0-500 ppm</t>
  </si>
  <si>
    <t>Kx155GP</t>
  </si>
  <si>
    <t>LPG / GPL , 0-100% LFL</t>
  </si>
  <si>
    <t>Kx155BU</t>
  </si>
  <si>
    <t>BUTANE / BUTANO  , 0-100% LFL</t>
  </si>
  <si>
    <t>Kx155PR</t>
  </si>
  <si>
    <t>PROPANE / PROPANO , 0-100% LFL</t>
  </si>
  <si>
    <t>Kx155VB</t>
  </si>
  <si>
    <t>PETROL VAPOURS / VAPORI BENZINA , 0-100% LFL</t>
  </si>
  <si>
    <t>Kx155AA</t>
  </si>
  <si>
    <t>ACETIC ACID / ACIDO ACETICO , 0-100% LFL</t>
  </si>
  <si>
    <t>Kx155AT</t>
  </si>
  <si>
    <t>ACETONE  , 0-100% LFL</t>
  </si>
  <si>
    <t>Kx151AC</t>
  </si>
  <si>
    <t>ACETYLENE / ACETILENE , 0-100% LFL</t>
  </si>
  <si>
    <t>Kx155AM</t>
  </si>
  <si>
    <t>AMMONIA / AMMONIACA , 0-100% LFL</t>
  </si>
  <si>
    <t>Kx155BZ</t>
  </si>
  <si>
    <t>BENZENE  , 0-100% LFL</t>
  </si>
  <si>
    <t>Kx155CE</t>
  </si>
  <si>
    <t>CYCLOHEXANE / CICLOESANO , 0-100% LFL</t>
  </si>
  <si>
    <t>Kx155CP</t>
  </si>
  <si>
    <t>CYCLOPENTANE / CICLOPENTANO , 0-100% LFL</t>
  </si>
  <si>
    <t>Kx155EN</t>
  </si>
  <si>
    <t>ETHANE / ETANO , 0-100% LFL</t>
  </si>
  <si>
    <t>Kx155AE</t>
  </si>
  <si>
    <t>ETHYL ACETATE / ACETATO DI ETILE , 0-100% LFL</t>
  </si>
  <si>
    <t>Kx155ET</t>
  </si>
  <si>
    <t>ETHYL ALCOHOL / ALCOL ETILICO , 0-100% LFL</t>
  </si>
  <si>
    <t>Kx155EE</t>
  </si>
  <si>
    <t>ETHYL ETHER / ETERE ETILICO , 0-100% LFL</t>
  </si>
  <si>
    <t>Kx155EL</t>
  </si>
  <si>
    <t>ETHYLENE / ETILENE , 0-100% LFL</t>
  </si>
  <si>
    <t>Kx155OE</t>
  </si>
  <si>
    <t>ETHYLENE OXIDE  / OSSIDO DI ETILENE , 0-100% LFL</t>
  </si>
  <si>
    <t>Kx155EP</t>
  </si>
  <si>
    <t>HEPTANE / EPTANO , 0-100% LFL</t>
  </si>
  <si>
    <t>Kx155ES</t>
  </si>
  <si>
    <t>HEXANE / ESANO , 0-100% LFL</t>
  </si>
  <si>
    <t>Kx155H2</t>
  </si>
  <si>
    <t>HYDROGEN / IDROGENO , 0-100% LFL</t>
  </si>
  <si>
    <t>Kx155IB</t>
  </si>
  <si>
    <t>ISO BUTANE / ISO BUTANO , 0-100% LFL</t>
  </si>
  <si>
    <t>Kx155IT</t>
  </si>
  <si>
    <t>ISO BUTYL ALCOHOL / ALCOL ISO BUTILICO , 0-100% LFL</t>
  </si>
  <si>
    <t>Kx155IN</t>
  </si>
  <si>
    <t>ISO PENTANE / ISO PENTANO , 0-100% LFL</t>
  </si>
  <si>
    <t>Kx155IP</t>
  </si>
  <si>
    <t>ISO PROPYL ALCOHOL / ALCOL ISO PROPILICO , 0-100% LFL</t>
  </si>
  <si>
    <t>Kx154P8</t>
  </si>
  <si>
    <t>JP8 , 0-100% LFL detector</t>
  </si>
  <si>
    <t>Kx155MT</t>
  </si>
  <si>
    <t>METHYL ALCOHOL / ALCOL METILICO , 0-100% LFL</t>
  </si>
  <si>
    <t>Kx155MK</t>
  </si>
  <si>
    <t>METHYL ETHYL KETONE 7 METIL ETIL CHETONE , 0-100% LFL</t>
  </si>
  <si>
    <t>Kx155NN</t>
  </si>
  <si>
    <t>NONANE / NONANO , 0-100% LFL</t>
  </si>
  <si>
    <t>Kx155PE</t>
  </si>
  <si>
    <t>PENTANE / PENTANO , 0-100% LFL</t>
  </si>
  <si>
    <t>Kx155PP</t>
  </si>
  <si>
    <t>PROPYLENE / PROPILENE , 0-100% LFL</t>
  </si>
  <si>
    <t>Kx155PN</t>
  </si>
  <si>
    <t>PROPYL ALCOHOL / ALCOL PROPILICO , 0-100% LFL</t>
  </si>
  <si>
    <t>Kx155ST</t>
  </si>
  <si>
    <t>STYRENE / STIRENE , 0-100% LFL</t>
  </si>
  <si>
    <t>Kx155TM</t>
  </si>
  <si>
    <t>TRI-METHYLBENZENE / TRIMETILBENZENE , 0-100% LFL</t>
  </si>
  <si>
    <t>Kx155TO</t>
  </si>
  <si>
    <t>TOLUENE  , 0-100% LFL</t>
  </si>
  <si>
    <t>Kx155AV</t>
  </si>
  <si>
    <t>VINYL ACETATE / ACETATO DI VINILE , 0-100% LFL</t>
  </si>
  <si>
    <t>Kx155XI</t>
  </si>
  <si>
    <t>XYLENE / XILENE , 0-100% LFL</t>
  </si>
  <si>
    <t>Kx654BU</t>
  </si>
  <si>
    <t>BUTANE / BUTANO , 0-100% LFL</t>
  </si>
  <si>
    <t>Kx654PR</t>
  </si>
  <si>
    <t>PROPANE 7 PROPANO , 0-100% LFL</t>
  </si>
  <si>
    <t>Kx654GP</t>
  </si>
  <si>
    <t>Kx654AT</t>
  </si>
  <si>
    <t>ACETONE , 0-100% LFL</t>
  </si>
  <si>
    <t>Kx654BN</t>
  </si>
  <si>
    <t>BUTADIENE , 0-100% LFL</t>
  </si>
  <si>
    <t>Kx654CE</t>
  </si>
  <si>
    <t>CYCLO HEXANE / CICLO ESANO , 0-100% LFL</t>
  </si>
  <si>
    <t>Kx654DT</t>
  </si>
  <si>
    <t>DIMETHYL ETHER / DIMETILETERE , 0-100% LFL</t>
  </si>
  <si>
    <t>Kx654EN</t>
  </si>
  <si>
    <t>Kx654AE</t>
  </si>
  <si>
    <t>Kx654ET</t>
  </si>
  <si>
    <t>Kx654EP</t>
  </si>
  <si>
    <t>Kx654ES</t>
  </si>
  <si>
    <t>Kx654IB</t>
  </si>
  <si>
    <t>Kx654IL</t>
  </si>
  <si>
    <t>ISOBUTYLENE / ISOBUTILENE , 0-100% LFL</t>
  </si>
  <si>
    <t>Kx654IP</t>
  </si>
  <si>
    <t>Kx654PE</t>
  </si>
  <si>
    <t>Kx654PP</t>
  </si>
  <si>
    <t>Kx654DE</t>
  </si>
  <si>
    <t>R152a DIFLUOROETHANE detector , 0-100% LFL</t>
  </si>
  <si>
    <t>K4433R454B</t>
  </si>
  <si>
    <t>R454B  , 0-100% LFL</t>
  </si>
  <si>
    <t>K4827R454C</t>
  </si>
  <si>
    <t>R454C  , 0-100% LFL</t>
  </si>
  <si>
    <t>K3425R32</t>
  </si>
  <si>
    <t>R32 DIFLUOROMETHANE detector , 0-100% LFL</t>
  </si>
  <si>
    <t>K3429R1234YF</t>
  </si>
  <si>
    <t>R1234yf  , 0-100% LFL</t>
  </si>
  <si>
    <t>K3433R1234ZE</t>
  </si>
  <si>
    <t>R1234ze  , 0-100% LFL</t>
  </si>
  <si>
    <t xml:space="preserve">OXYGEN / OSSIGENO, 0-25% Vol. </t>
  </si>
  <si>
    <t xml:space="preserve">CARBON MONOXIDE / MONOSSIDO DI CARBONIO, 0-500 ppm </t>
  </si>
  <si>
    <t>Kx586CO</t>
  </si>
  <si>
    <t xml:space="preserve">CARBON MONOXIDE / MONOSSIDO DI CARBONIO, 0-1000 ppm </t>
  </si>
  <si>
    <t>Kx225AM</t>
  </si>
  <si>
    <t xml:space="preserve">AMMONIA / AMMONIACA, 0-100 ppm </t>
  </si>
  <si>
    <t>Kx133AM</t>
  </si>
  <si>
    <t xml:space="preserve">AMMONIA / AMMONIACA, 0-200 ppm </t>
  </si>
  <si>
    <t>Kx135AM</t>
  </si>
  <si>
    <t xml:space="preserve">AMMONIA / AMMONIACA, 0-1000 ppm </t>
  </si>
  <si>
    <t>K3229AM</t>
  </si>
  <si>
    <t xml:space="preserve">AMMONIA / AMMONIACA, 0-5000 ppm </t>
  </si>
  <si>
    <t>Kx137HS</t>
  </si>
  <si>
    <t xml:space="preserve">HYDROGEN SULPHIDE / IDROGENO SOLFORATO (H2S), 0-50 ppm </t>
  </si>
  <si>
    <t>Kx708HS</t>
  </si>
  <si>
    <t xml:space="preserve">HYDROGEN SULPHIDE / IDROGENO SOLFORATO (H2S), 0-100 ppm </t>
  </si>
  <si>
    <t>Kx145NO</t>
  </si>
  <si>
    <t xml:space="preserve">NITRIC OXIDE / MONOSSIDO DI AZOTO (NO), 0-100 ppm </t>
  </si>
  <si>
    <t>K3593H2</t>
  </si>
  <si>
    <t xml:space="preserve">HYDROGEN / IDROGENO, 0-2000 ppm  </t>
  </si>
  <si>
    <t>K4547H2</t>
  </si>
  <si>
    <t xml:space="preserve">HYDROGEN / IDROGENO, 0-3000 ppm  </t>
  </si>
  <si>
    <t>K3004SD</t>
  </si>
  <si>
    <t xml:space="preserve">SULPHUR DIOXIDE / ANIDRIDE SOLFOROSA (SO2) , 0-20 ppm </t>
  </si>
  <si>
    <t>K3008ND</t>
  </si>
  <si>
    <t xml:space="preserve">NITROGEN DIOXIDE / BIOSSIDO DI AZOTO (NO2) , 0-20 ppm </t>
  </si>
  <si>
    <t>K3014CL</t>
  </si>
  <si>
    <t xml:space="preserve">CHLORINE / CLORO (CL2) , 0-20 ppm </t>
  </si>
  <si>
    <t>Kx444CO2</t>
  </si>
  <si>
    <t xml:space="preserve">CARBON DIOXIDE / ANIDRIDE CARBONICA (CO2), 0-5.000ppm Vol. </t>
  </si>
  <si>
    <t>Kx651CO2</t>
  </si>
  <si>
    <t xml:space="preserve">CARBON DIOXIDE / ANIDRIDE CARBONICA (CO2), 0-2% Vol. </t>
  </si>
  <si>
    <t>Kx652CO2</t>
  </si>
  <si>
    <t xml:space="preserve">CARBON DIOXIDE / ANIDRIDE CARBONICA (CO2), 0-5% Vol. </t>
  </si>
  <si>
    <t>Kx445CO2</t>
  </si>
  <si>
    <t xml:space="preserve">CARBON DIOXIDE / ANIDRIDE CARBONICA (CO2), 0-30% Vol. </t>
  </si>
  <si>
    <t>Kx630CO2</t>
  </si>
  <si>
    <t xml:space="preserve">CARBCARBON DIOXIDE / ANIDRIDE CARBONICA (CO2), 0-100% Vol. </t>
  </si>
  <si>
    <t>K3944R32</t>
  </si>
  <si>
    <t xml:space="preserve">R32 , 0-2000 ppm </t>
  </si>
  <si>
    <t>K3596R134A</t>
  </si>
  <si>
    <t xml:space="preserve">R134a , 0-2000 ppm </t>
  </si>
  <si>
    <t>K3599SF6</t>
  </si>
  <si>
    <t xml:space="preserve">SF6 , 0-2000 ppm </t>
  </si>
  <si>
    <t>K3656R125</t>
  </si>
  <si>
    <t xml:space="preserve">R125 , 0-2000 ppm </t>
  </si>
  <si>
    <t>K3657R1234YF</t>
  </si>
  <si>
    <t xml:space="preserve">R1234yf , 0-2000 ppm </t>
  </si>
  <si>
    <t>K3948R1234ZE</t>
  </si>
  <si>
    <t xml:space="preserve">R1234ze , 0-2000 ppm </t>
  </si>
  <si>
    <t>K3658R404A</t>
  </si>
  <si>
    <t xml:space="preserve">R404A , 0-2000 ppm </t>
  </si>
  <si>
    <t>K3659R407A</t>
  </si>
  <si>
    <t xml:space="preserve">R407A , 0-2000 ppm </t>
  </si>
  <si>
    <t>K3920R407F</t>
  </si>
  <si>
    <t xml:space="preserve">R407F , 0-2000 ppm </t>
  </si>
  <si>
    <t>K3923R449A</t>
  </si>
  <si>
    <t xml:space="preserve">R449A , 0-2000 ppm </t>
  </si>
  <si>
    <t>K3660R507A</t>
  </si>
  <si>
    <t xml:space="preserve">R507A , 0-2000 ppm </t>
  </si>
  <si>
    <t>K3017R410A</t>
  </si>
  <si>
    <t xml:space="preserve">R410A , 0-2000 ppm </t>
  </si>
  <si>
    <t>K3952R417A</t>
  </si>
  <si>
    <t xml:space="preserve">R417A , 0-2000 ppm </t>
  </si>
  <si>
    <t>K3956R448</t>
  </si>
  <si>
    <t xml:space="preserve">R448 , 0-2000 ppm </t>
  </si>
  <si>
    <t>Kx097ME</t>
  </si>
  <si>
    <t xml:space="preserve">METHANE / METANO , 0-100% LFL </t>
  </si>
  <si>
    <t>Kx097GP</t>
  </si>
  <si>
    <t xml:space="preserve">LPG / GPL , 0-100% LFL </t>
  </si>
  <si>
    <t>Kx097BU</t>
  </si>
  <si>
    <t xml:space="preserve">BUTANE / BUTANO , 0-100% LFL </t>
  </si>
  <si>
    <t>Kx097PR</t>
  </si>
  <si>
    <t xml:space="preserve">PROPANE / PROPANO , 0-100% LFL </t>
  </si>
  <si>
    <t>Kx097VB</t>
  </si>
  <si>
    <t xml:space="preserve">PETROL VAPOURS / VAPORI BENZINA , 0-100% LFL </t>
  </si>
  <si>
    <t>Kx097AA</t>
  </si>
  <si>
    <t>Kx097AT</t>
  </si>
  <si>
    <t xml:space="preserve">ACETONE  , 0-100% LFL </t>
  </si>
  <si>
    <t>Kx097AB</t>
  </si>
  <si>
    <t>BUTYL ACETATE / ACETATO DI BUTILE , 0-100% LFL</t>
  </si>
  <si>
    <t>Kx097BT</t>
  </si>
  <si>
    <t>BUTYL ALCOHOL / ALCOL BUTILICO , 0-100% LFL</t>
  </si>
  <si>
    <t>Kx097CE</t>
  </si>
  <si>
    <t>Kx097CP</t>
  </si>
  <si>
    <t xml:space="preserve">CYCLOPENTANE / CICLOPENTANO , 0-100% LFL </t>
  </si>
  <si>
    <t>Kx097EN</t>
  </si>
  <si>
    <t xml:space="preserve">ETHANE / ETANO , 0-100% LFL </t>
  </si>
  <si>
    <t>Kx097AE</t>
  </si>
  <si>
    <t>Kx097ET</t>
  </si>
  <si>
    <t xml:space="preserve">ETHYL ALCOHOL / ALCOL ETILICO , 0-100% LFL </t>
  </si>
  <si>
    <t>Kx097EE</t>
  </si>
  <si>
    <t>Kx097EL</t>
  </si>
  <si>
    <t xml:space="preserve">ETHYLENE / ETILENE , 0-100% LFL </t>
  </si>
  <si>
    <t>Kx097EP</t>
  </si>
  <si>
    <t xml:space="preserve">HEPTANE / EPTANO ,  0-100% LFL </t>
  </si>
  <si>
    <t>Kx097ES</t>
  </si>
  <si>
    <t xml:space="preserve">HEXANE / ESANO , 0-100% LFL </t>
  </si>
  <si>
    <t>Kx097H2</t>
  </si>
  <si>
    <t xml:space="preserve">HYDROGEN / IDROGENO , 0-100% LFL </t>
  </si>
  <si>
    <t>Kx097IB</t>
  </si>
  <si>
    <t xml:space="preserve">ISO BUTANE / ISO BUTANO , 0-100% LFL </t>
  </si>
  <si>
    <t>Kx097IT</t>
  </si>
  <si>
    <t>Kx097IN</t>
  </si>
  <si>
    <t>Kx097IP</t>
  </si>
  <si>
    <t>Kx097MT</t>
  </si>
  <si>
    <t xml:space="preserve">METHYL ALCOHOL / ALCOL METILICO , 0-100% LFL </t>
  </si>
  <si>
    <t>Kx097MK</t>
  </si>
  <si>
    <t>METHYL ETHYL KETONE / METIL ETIL CHETONE , 0-100% LFL</t>
  </si>
  <si>
    <t>Kx097NN</t>
  </si>
  <si>
    <t>Kx097PE</t>
  </si>
  <si>
    <t xml:space="preserve">PENTANE / PENTANO , 0-100% LFL </t>
  </si>
  <si>
    <t>Kx097PP</t>
  </si>
  <si>
    <t xml:space="preserve">PROPYLENE / PROPILENE ,  0-100% LFL </t>
  </si>
  <si>
    <t>Kx097PN</t>
  </si>
  <si>
    <t xml:space="preserve">PROPYL ALCOHOL / ALCOL PROPILICO , 0-100% LFL </t>
  </si>
  <si>
    <t>Kx097TM</t>
  </si>
  <si>
    <t>Kx097TO</t>
  </si>
  <si>
    <t xml:space="preserve">TOLUENE  ,  0-100% LFL </t>
  </si>
  <si>
    <t>Kx097XI</t>
  </si>
  <si>
    <t xml:space="preserve">XYLENE  / XILENE , 0-100% LFL </t>
  </si>
  <si>
    <t xml:space="preserve">ACETYLENE / ACETILENE , 0-100% LFL </t>
  </si>
  <si>
    <t xml:space="preserve">AMMONIA / AMMONIACA , 0-100% LFL </t>
  </si>
  <si>
    <t>JP8 (JET PROPELLER)  , 0-100% LFL</t>
  </si>
  <si>
    <t xml:space="preserve">STYRENE / STIRENE , 0-100% LFL </t>
  </si>
  <si>
    <t>R454C , 4-20mA, 0-100% LFL</t>
  </si>
  <si>
    <t xml:space="preserve">HYDROGEN / IDROGENO, 0-2000 ppm </t>
  </si>
  <si>
    <t xml:space="preserve">HYDROGEN / IDROGENO, 0-3000 ppm </t>
  </si>
  <si>
    <t xml:space="preserve">CARBON DIOXIDE / ANIDRIDE CARBONICA (CO2) , 0-5.000 ppm </t>
  </si>
  <si>
    <t xml:space="preserve">R449 , 0-2000 ppm </t>
  </si>
  <si>
    <t xml:space="preserve">CARBON DIOXIDE / ANIDRIDE CARBONICA (CO2), 0-5000 ppm </t>
  </si>
  <si>
    <t>NITROGEN DIOXIDE / BIOSSIDO DI AZOTO (NO2), RS485. Range 0-30 ppm.</t>
  </si>
  <si>
    <t xml:space="preserve">CARBON MONOXIDE / MONOSSIDO DI CARBONIO (CO) , RS485. Range 0-300 ppm </t>
  </si>
  <si>
    <t>PETROL VAPOURS / VAPORI BENZINA, RS485. Range 0-100% LFL</t>
  </si>
  <si>
    <t>K1450CO</t>
  </si>
  <si>
    <t xml:space="preserve">CARBON MONOXIDE / MONOSSIDO DI CARBONIO (CO) , 0-300 ppm </t>
  </si>
  <si>
    <t>K1455VB</t>
  </si>
  <si>
    <t xml:space="preserve">PETROL VAPOURS 7 VAPORI BENZINA, 0-100% LFL , </t>
  </si>
  <si>
    <t>K1451ND</t>
  </si>
  <si>
    <t xml:space="preserve">NITROGEN DIOXIDE / BIOSSIDO DI AZOTO (NO2), 0-20 ppm </t>
  </si>
  <si>
    <t>K1455ME</t>
  </si>
  <si>
    <t xml:space="preserve">METHANE / METANO 4-20 mA, 0-100% LFL </t>
  </si>
  <si>
    <t>K1455GP</t>
  </si>
  <si>
    <t xml:space="preserve">LPG / GPL,  4-20 mA,  0-100% LFL </t>
  </si>
  <si>
    <t>K1455PR</t>
  </si>
  <si>
    <t xml:space="preserve">PROPANE / PROPANO,  4-20 Ma, 0-100% LFL </t>
  </si>
  <si>
    <t>K2401CO2</t>
  </si>
  <si>
    <t xml:space="preserve">CARBON DIOXIDE / ANIDRIDE CARBONICA (CO2) , 0-5000 ppm </t>
  </si>
  <si>
    <t>K4590ME</t>
  </si>
  <si>
    <t>METHANE / METANO , 0-100% LFL</t>
  </si>
  <si>
    <t>K4590GP</t>
  </si>
  <si>
    <t>K4590PR</t>
  </si>
  <si>
    <t>K4590BU</t>
  </si>
  <si>
    <t>BUTANE /- BUTANO , 0-100% LFL</t>
  </si>
  <si>
    <t>K4590VB</t>
  </si>
  <si>
    <t>K4591ME</t>
  </si>
  <si>
    <t>K4592PR</t>
  </si>
  <si>
    <t>K4592BU</t>
  </si>
  <si>
    <t>K4592DE</t>
  </si>
  <si>
    <t>R152a  , 0-100% LFL</t>
  </si>
  <si>
    <t>K4629R454B</t>
  </si>
  <si>
    <t>K4626R32</t>
  </si>
  <si>
    <t>R32 DIFLUOROMETHANE  , 0-100% LFL</t>
  </si>
  <si>
    <t>K4627R1234YF</t>
  </si>
  <si>
    <t>K4628R1234ZE</t>
  </si>
  <si>
    <t>K4593O2</t>
  </si>
  <si>
    <t xml:space="preserve">OXYGEN / OSSIGENO , 0-25% Vol. </t>
  </si>
  <si>
    <t>K4595CO</t>
  </si>
  <si>
    <t xml:space="preserve">CARBON MONOXIDE / MONOSSIDO DI CARBONIO (CO) , 0-500 ppm </t>
  </si>
  <si>
    <t>K4597AM</t>
  </si>
  <si>
    <t xml:space="preserve">AMMONIA / AMMONIACA (NH3), 0-100 ppm </t>
  </si>
  <si>
    <t>K4598AM</t>
  </si>
  <si>
    <t xml:space="preserve">AMMONIA / AMMONIACA (NH3), 0-200 ppm </t>
  </si>
  <si>
    <t>K4599AM</t>
  </si>
  <si>
    <t xml:space="preserve">AMMONIA / AMMONIACA (NH3), 0-1000 ppm </t>
  </si>
  <si>
    <t>K4634CL</t>
  </si>
  <si>
    <t xml:space="preserve">CHLORINE / CLORO (Cl2) , 0-20 ppm </t>
  </si>
  <si>
    <t>K4601HS</t>
  </si>
  <si>
    <t xml:space="preserve">HYDROGENE SULPHIDE / IDROGENO SOLFORATO (H2S) , 0-50 ppm </t>
  </si>
  <si>
    <t>K4630SD</t>
  </si>
  <si>
    <t>K4632ND</t>
  </si>
  <si>
    <t>K4606CO2</t>
  </si>
  <si>
    <t>K4607CO2</t>
  </si>
  <si>
    <t>K4608CO2</t>
  </si>
  <si>
    <t>K4610CO2</t>
  </si>
  <si>
    <t xml:space="preserve">CARBON DIOXIDE / ANIDRIDE CARBONICA (CO2), 0-5000ppm </t>
  </si>
  <si>
    <t>K4638R32</t>
  </si>
  <si>
    <t xml:space="preserve">R32 , 0-5000 ppm  </t>
  </si>
  <si>
    <t>K4639R134A</t>
  </si>
  <si>
    <t xml:space="preserve">R134a , 0-5000 ppm </t>
  </si>
  <si>
    <t>K4640R404A</t>
  </si>
  <si>
    <t xml:space="preserve">R404A , 0-5000 ppm </t>
  </si>
  <si>
    <t>K4641R407C</t>
  </si>
  <si>
    <t xml:space="preserve">R407C , 0-5000 ppm </t>
  </si>
  <si>
    <t>K4642R410A</t>
  </si>
  <si>
    <t xml:space="preserve">R410A , 0-5000 ppm </t>
  </si>
  <si>
    <t>K4643R1234YF</t>
  </si>
  <si>
    <t xml:space="preserve">R1234yf , 0-5000 ppm </t>
  </si>
  <si>
    <t>K4644R1234ZE</t>
  </si>
  <si>
    <t xml:space="preserve">R1234ze , 0-5000 ppm </t>
  </si>
  <si>
    <t>K4857R1233ZD</t>
  </si>
  <si>
    <t xml:space="preserve">R1233Zd , 0-5000 ppm </t>
  </si>
  <si>
    <t>K4611R32</t>
  </si>
  <si>
    <t>K4612R134A</t>
  </si>
  <si>
    <t xml:space="preserve">R134A , 0-2000 ppm </t>
  </si>
  <si>
    <t>K4613SF6</t>
  </si>
  <si>
    <t>K4614R125</t>
  </si>
  <si>
    <t>K4615R1234YF</t>
  </si>
  <si>
    <t>K4616R1234ZE</t>
  </si>
  <si>
    <t>K4617R404A</t>
  </si>
  <si>
    <t>K4618R407A</t>
  </si>
  <si>
    <t>K4619R407F</t>
  </si>
  <si>
    <t>K4620R449A</t>
  </si>
  <si>
    <t>K4621R507A</t>
  </si>
  <si>
    <t>K4622R410A</t>
  </si>
  <si>
    <t>K4623R417A</t>
  </si>
  <si>
    <t>K4624R448</t>
  </si>
  <si>
    <t>K4949ME</t>
  </si>
  <si>
    <t>METHANE / METANO , 0-100%LFL (MPS)</t>
  </si>
  <si>
    <t>K4949H2</t>
  </si>
  <si>
    <t>HYDROGEN / IDROGENO  , 0-100%LFL (MPS)</t>
  </si>
  <si>
    <t>SIB021</t>
  </si>
  <si>
    <t>SIB06</t>
  </si>
  <si>
    <t>SIB09</t>
  </si>
  <si>
    <t>SIB19</t>
  </si>
  <si>
    <t>SIB22</t>
  </si>
  <si>
    <t>SIB26</t>
  </si>
  <si>
    <t>SIB28</t>
  </si>
  <si>
    <t>SIB36</t>
  </si>
  <si>
    <t>SIB40</t>
  </si>
  <si>
    <t>SIB42</t>
  </si>
  <si>
    <t>SIB44</t>
  </si>
  <si>
    <t>SIB48</t>
  </si>
  <si>
    <t>SIB571</t>
  </si>
  <si>
    <t>SIB56</t>
  </si>
  <si>
    <t>SIB62</t>
  </si>
  <si>
    <t>SIB501</t>
  </si>
  <si>
    <t>SIB502</t>
  </si>
  <si>
    <t>SIB507</t>
  </si>
  <si>
    <t>SIB508</t>
  </si>
  <si>
    <t>SIB512</t>
  </si>
  <si>
    <t>RIB103-34</t>
  </si>
  <si>
    <t>RIB104-34</t>
  </si>
  <si>
    <t>RIB109-34</t>
  </si>
  <si>
    <t>RIB116-34</t>
  </si>
  <si>
    <t>RIB117-34</t>
  </si>
  <si>
    <t>RIB121-34</t>
  </si>
  <si>
    <t>RIB122-34</t>
  </si>
  <si>
    <t>RIB130-34</t>
  </si>
  <si>
    <t>RIB131-34</t>
  </si>
  <si>
    <t>RIB132-34</t>
  </si>
  <si>
    <t>RIB133-34</t>
  </si>
  <si>
    <t>RIB134-34</t>
  </si>
  <si>
    <t>RIB135-34</t>
  </si>
  <si>
    <t>RIB136-34</t>
  </si>
  <si>
    <t>RIB137-34</t>
  </si>
  <si>
    <t>RIB138-34</t>
  </si>
  <si>
    <t>RIB140-34</t>
  </si>
  <si>
    <t>RIB141-34</t>
  </si>
  <si>
    <t>RIB142-34</t>
  </si>
  <si>
    <t>RIB143-34</t>
  </si>
  <si>
    <t>RIB144-34</t>
  </si>
  <si>
    <t>RIB145-34</t>
  </si>
  <si>
    <t>RIB146-34</t>
  </si>
  <si>
    <t>RIB147-34</t>
  </si>
  <si>
    <t>RIB148-34</t>
  </si>
  <si>
    <t>RIB149-34</t>
  </si>
  <si>
    <t>RIB150-34</t>
  </si>
  <si>
    <t>RIB151-34</t>
  </si>
  <si>
    <t>RIB70-34</t>
  </si>
  <si>
    <t>RIB73-34</t>
  </si>
  <si>
    <t>RIB74-34</t>
  </si>
  <si>
    <t>RIB76-34</t>
  </si>
  <si>
    <t>RIB81-34</t>
  </si>
  <si>
    <t>RIB82-34</t>
  </si>
  <si>
    <t>RIB91-34</t>
  </si>
  <si>
    <t>RIB92-34</t>
  </si>
  <si>
    <t>RIB93-34</t>
  </si>
  <si>
    <t>SIB58</t>
  </si>
  <si>
    <t>SIB50</t>
  </si>
  <si>
    <t>SIB503</t>
  </si>
  <si>
    <t>SIB504</t>
  </si>
  <si>
    <t>SIB505</t>
  </si>
  <si>
    <t>RIB110-34</t>
  </si>
  <si>
    <t>RIB129-34</t>
  </si>
  <si>
    <t>On Request</t>
  </si>
  <si>
    <t>S4032R1234ZE</t>
  </si>
  <si>
    <t>K3913CO</t>
  </si>
  <si>
    <t>CARBON MONOXIDE (CO) detector, 0-500 ppm,4-20 mA, electrochem. cell</t>
  </si>
  <si>
    <t>K3914ME</t>
  </si>
  <si>
    <t>METHANE detector, 0-100% LFL, 4-20 mA, catalytic sensor</t>
  </si>
  <si>
    <t>K3915O2</t>
  </si>
  <si>
    <t>OXYGEN (O2) detector, 0-25% vol, 4-20 mA, electrochemical cell</t>
  </si>
  <si>
    <t>K3916ME</t>
  </si>
  <si>
    <t>METHANE detector, 0-100% LFL, 4-20 mA, infrared sensor</t>
  </si>
  <si>
    <t>K5116R32</t>
  </si>
  <si>
    <t>SMART 3 Blizzard R32, 0 - 100% LFL</t>
  </si>
  <si>
    <t>K5117R454B</t>
  </si>
  <si>
    <t>SMART 3 Blizzard R454B, 0 - 100% LFL</t>
  </si>
  <si>
    <t>K5118R410A</t>
  </si>
  <si>
    <t>SMART 3 Blizzard R410A, 0 - 10.000 ppm</t>
  </si>
  <si>
    <t>K5226R1234YF</t>
  </si>
  <si>
    <t>SMART 3 Blizzard R1234YF, 0 - 5.000 ppm</t>
  </si>
  <si>
    <t>K5227R1234ZE</t>
  </si>
  <si>
    <t>SMART 3 Blizzard R1234ZE, 0 - 5.000 ppm</t>
  </si>
  <si>
    <t>K5228R134A</t>
  </si>
  <si>
    <t>SMART 3 Blizzard R134A, 0 - 5.000 ppm</t>
  </si>
  <si>
    <t>K5229R404A</t>
  </si>
  <si>
    <t>SMART 3 Blizzard R404A, 0 - 5.000 ppm</t>
  </si>
  <si>
    <t>Kx654TO</t>
  </si>
  <si>
    <t>TOLUENE , 0-100% LFL</t>
  </si>
  <si>
    <t>Gas cylinder  R1234YF/N2 - 1500 ppm - 34L</t>
  </si>
  <si>
    <t>Gas cylinder  R1234YF/N2 - 1000 ppm - 34L</t>
  </si>
  <si>
    <t>Gas cylinder Oxygen O2/N2 - 17% Vol - 12L</t>
  </si>
  <si>
    <t>Gas cylinder Carbon Monoxide CO/Air - 500 ppm - 12L</t>
  </si>
  <si>
    <t>Gas cylinder Carbon Monoxide CO/Air - 300 ppm - 12L</t>
  </si>
  <si>
    <t>Gas cylinder Carbon Monoxide CO/Air - 200 ppm - 12L</t>
  </si>
  <si>
    <t>Gas cylinder  R32/Air - 40% LFL - 12L</t>
  </si>
  <si>
    <t>Gas cylinder  R454C/Air - 30% LFL - 12L</t>
  </si>
  <si>
    <t>Gas cylinder  R454B/Air - 20% LFL - 12L</t>
  </si>
  <si>
    <t>Gas cylinder  R1234ZE/Air - 15% LFL - 12L</t>
  </si>
  <si>
    <t>Gas cylinder  R1234YF/Air - 15% LFL - 12L</t>
  </si>
  <si>
    <t>Gas cylinder  R32/Air - 30% LFL - 12L</t>
  </si>
  <si>
    <t>Gas cylinder  R1234ZE/Air - 30% LFL - 12L</t>
  </si>
  <si>
    <t>Gas cylinder  R1234YF/Air - 30% LFL - 12L</t>
  </si>
  <si>
    <t>Gas cylinder Carbon Monoxide CO/Air - 55 ppm - 12L</t>
  </si>
  <si>
    <t>Gas cylinder  SF6/Air - 1500 ppm - 34L</t>
  </si>
  <si>
    <t>Gas cylinder  H2/Air - 1000 ppm - 34L</t>
  </si>
  <si>
    <t>Gas cylinder  SO2/Air - 10 ppm - 34L</t>
  </si>
  <si>
    <t>Gas cylinder  NH3/Air - 500 ppm - 34L</t>
  </si>
  <si>
    <t>Gas cylinder  NH3/Air - 100 ppm - 34L</t>
  </si>
  <si>
    <t>Gas cylinder  NH3/Air - 50 ppm - 34L</t>
  </si>
  <si>
    <t>Gas cylinder  NH3/Air - 5000 ppm - 34L</t>
  </si>
  <si>
    <t>Gas cylinder  R32/Air - 1500 ppm - 34L</t>
  </si>
  <si>
    <t>Gas cylinder  R507/Air - 1500 ppm - 34L</t>
  </si>
  <si>
    <t>Gas cylinder  R134A/Air - 1500 ppm - 34L</t>
  </si>
  <si>
    <t>Gas cylinder  R410A/Air - 1500 ppm - 34L</t>
  </si>
  <si>
    <t>Gas cylinder  R1234ZE/Air - 1500 ppm - 34L</t>
  </si>
  <si>
    <t>Gas cylinder  R134/Air - 1500 ppm - 34L</t>
  </si>
  <si>
    <t>Gas cylinder  R407C/Air - 1500 ppm - 34L</t>
  </si>
  <si>
    <t>Gas cylinder  Isobutilene C4H8/Air - 1500 ppm - 34L</t>
  </si>
  <si>
    <t>Gas cylinder  R1234ZD/Air - 1500 ppm - 34L</t>
  </si>
  <si>
    <t>Gas cylinder  R448/Air - 1500 ppm - 34L</t>
  </si>
  <si>
    <t>Gas cylinder  R417A/Air - 1500 ppm - 34L</t>
  </si>
  <si>
    <t>Gas cylinder  R507A/Air - 1500 ppm - 34L</t>
  </si>
  <si>
    <t>Gas cylinder  R449/Air - 1500 ppm - 34L</t>
  </si>
  <si>
    <t>Gas cylinder  R407F/Air - 1500 ppm - 34L</t>
  </si>
  <si>
    <t>Gas cylinder  R407A/Air - 1500 ppm - 34L</t>
  </si>
  <si>
    <t>Gas cylinder  R404A/Air - 1500 ppm - 34L</t>
  </si>
  <si>
    <t>Gas cylinder  R125/Air - 1500 ppm - 34L</t>
  </si>
  <si>
    <t>Gas cylinder  SO2/Air - 50 ppm - 34L</t>
  </si>
  <si>
    <t>Gas cylinder  R410A/Air - 1000 ppm - 34L</t>
  </si>
  <si>
    <t>Gas cylinder  Biossido di Azoto NO2/Air - 10 ppm - 34L</t>
  </si>
  <si>
    <t>Gas cylinder  R1234ZE/Air - 1000 ppm - 34L</t>
  </si>
  <si>
    <t>Gas cylinder  Carbon Dioxide CO2/N2 -25 % Vol - 12L</t>
  </si>
  <si>
    <t>Gas cylinder  Carbon Dioxide CO2/N2 -2 % Vol - 12L</t>
  </si>
  <si>
    <t>Gas cylinder  Carbon Dioxide CO2/N2 - 1 % Vol - 12L</t>
  </si>
  <si>
    <t>Gas cylinder Carbon Dioxide CO2/N2 - 300 ppm - 12L</t>
  </si>
  <si>
    <t>Gas cylinder  Carbon Dioxide CO2/Air -2000 ppm - 34L</t>
  </si>
  <si>
    <t>Gas cylinder Butane C4H10/Air - 30% LFL - 12L</t>
  </si>
  <si>
    <t>Gas cylinder Propane C3H8/Air - 50% LFL - 12L</t>
  </si>
  <si>
    <t>Gas cylinder Propane C3H8/Air - 34% LFL - 12L</t>
  </si>
  <si>
    <t>Gas cylinder Propane C3H8/Air - 10% LFL - 12L</t>
  </si>
  <si>
    <t>Gas cylinder Hydrogen H2/Air - 50% LFL - 12L</t>
  </si>
  <si>
    <t>Gas cylinder Methane CH4/Air - 50% LFL - 12L</t>
  </si>
  <si>
    <t>Gas cylinder Methane CH4/Air - 34% LFL - 12L</t>
  </si>
  <si>
    <t>Gas cylinder Methane CH4/Air - 15% LFL - 12L</t>
  </si>
  <si>
    <t>Gas cylinder  Hydrogen Sulphide H2S/N2 - 10ppm - 34L</t>
  </si>
  <si>
    <t>Gas cylinder  Hydrogen Sulphide H2S/N2 - 40 ppm - 34L</t>
  </si>
  <si>
    <t>Gas cylinder  Nitric Oxide NO/Air - 100 ppm - 34L</t>
  </si>
  <si>
    <t>Gas cylinder  Isobutylene C4H8/Air - 100 ppm - 34L</t>
  </si>
  <si>
    <t>Gas cylinder  Isobutylene C4H8/Air - 10 ppm - 34L</t>
  </si>
  <si>
    <t>Smart 3G-D2, LPG Cat 0-100% LEL</t>
  </si>
  <si>
    <t>Kx944R32</t>
  </si>
  <si>
    <t>SIB56 + RIB116-34</t>
  </si>
  <si>
    <t>SIB56 + SIB06</t>
  </si>
  <si>
    <r>
      <t xml:space="preserve">SMART 3 BLIZZARD
</t>
    </r>
    <r>
      <rPr>
        <sz val="12"/>
        <color theme="0"/>
        <rFont val="Oswald ExtraLight"/>
      </rPr>
      <t>Gas detector for machine rooms, laboratories, and safe areas</t>
    </r>
    <r>
      <rPr>
        <sz val="16"/>
        <color rgb="FFFF0000"/>
        <rFont val="Oswald SemiBold"/>
      </rPr>
      <t xml:space="preserve">
</t>
    </r>
  </si>
  <si>
    <t>SMART 3H-FM Lite</t>
  </si>
  <si>
    <t>Strumenti di calibrazione</t>
  </si>
  <si>
    <t>Ricambi</t>
  </si>
  <si>
    <t>Bombole</t>
  </si>
  <si>
    <t>SENSING TECHNOLOGIES AND PERIODICAL MAINTENANCE</t>
  </si>
  <si>
    <r>
      <t xml:space="preserve">
Catalytic sensors</t>
    </r>
    <r>
      <rPr>
        <sz val="9"/>
        <rFont val="Nunito"/>
      </rPr>
      <t xml:space="preserve"> (Pellistors) offer excellent output linearity up to 100% LFL and have an expected lifetime of about 5 years. Their performance can be affected by the presence of certain substances that may significantly alter the sensor’s response and even cause irreversible damage. The presence of inhibitors or poisons is the most common cause of problems in gas detection; for this reason, it is essential to avoid any contamination. Among the most common poisons or inhibitors are silicones, halogens, halogenated hydrocarbons, tetraethyl lead, hydrogen sulphide, and sulphur dioxide.
These compounds do not affect </t>
    </r>
    <r>
      <rPr>
        <b/>
        <sz val="9"/>
        <rFont val="Nunito"/>
      </rPr>
      <t>Infrared sensors</t>
    </r>
    <r>
      <rPr>
        <sz val="9"/>
        <rFont val="Nunito"/>
      </rPr>
      <t xml:space="preserve">, which are the ideal solution whenever flammable gases must be detected in environments where catalytic sensors cannot be used. This technology, based on an optical system, offers clear advantages, being independent of environmental factors. Infrared sensors have an expected lifetime of more than 5 years.
</t>
    </r>
    <r>
      <rPr>
        <b/>
        <sz val="9"/>
        <rFont val="Nunito"/>
      </rPr>
      <t>Electrochemical sensors</t>
    </r>
    <r>
      <rPr>
        <sz val="9"/>
        <rFont val="Nunito"/>
      </rPr>
      <t xml:space="preserve"> are used to detect toxic gases. Their average lifetime is about 3 years, except for sensors designed for Ammonia detection, which typically last less (1–2 years). The actual lifetime depends on the gas concentration in the environment: the higher the concentration, the shorter the lifetime.
</t>
    </r>
    <r>
      <rPr>
        <b/>
        <sz val="9"/>
        <rFont val="Nunito"/>
      </rPr>
      <t>Periodic functional checks</t>
    </r>
    <r>
      <rPr>
        <sz val="9"/>
        <rFont val="Nunito"/>
      </rPr>
      <t xml:space="preserve"> must be carried out to verify the correct operation of the detectors. In EU countries, gas functional tests and calibration procedures are required by current regulations and defined by EN 60079-29-2. This standard provides guidance on the selection, installation, use, and maintenance of gas detection systems intended for industrial and civil applications.
All SENSITRON gas detectors are factory-calibrated before shipment. Alarm thresholds and measuring ranges can be adjusted in our laboratories upon customer request.
</t>
    </r>
    <r>
      <rPr>
        <b/>
        <sz val="9"/>
        <rFont val="Nunito"/>
      </rPr>
      <t>The warranty does not apply to instruments that have been tampered with, repaired by unauthorized laboratories, damaged, or misused. Even during the warranty period, verification and calibration operations are excluded, as they are not covered by “free maintenance.”</t>
    </r>
  </si>
  <si>
    <t>PVP</t>
  </si>
  <si>
    <t xml:space="preserve">PVP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</si>
</sst>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quot;£&quot;* #,##0.00_-;\-&quot;£&quot;* #,##0.00_-;_-&quot;£&quot;* &quot;-&quot;??_-;_-@_-"/>
    <numFmt numFmtId="165" formatCode="&quot;£&quot;#,##0.00"/>
    <numFmt numFmtId="166" formatCode="_ * #,##0.00_ ;_ * \-#,##0.00_ ;_ * &quot;-&quot;??_ ;_ @_ "/>
  </numFmts>
  <fonts count="75" x14ac:knownFonts="1">
    <font>
      <sz val="11"/>
      <color theme="1"/>
      <name val="Calibri"/>
      <family val="2"/>
      <scheme val="minor"/>
    </font>
    <font>
      <sz val="9"/>
      <color theme="1"/>
      <name val="Arial"/>
      <family val="2"/>
    </font>
    <font>
      <sz val="11"/>
      <color indexed="8"/>
      <name val="Calibri"/>
      <family val="2"/>
    </font>
    <font>
      <b/>
      <sz val="14"/>
      <color indexed="8"/>
      <name val="Arial"/>
      <family val="2"/>
    </font>
    <font>
      <sz val="10"/>
      <name val="Arial"/>
      <family val="2"/>
    </font>
    <font>
      <sz val="10"/>
      <name val="Arial"/>
      <family val="2"/>
    </font>
    <font>
      <sz val="12"/>
      <name val="Times New Roman"/>
      <family val="1"/>
    </font>
    <font>
      <b/>
      <sz val="11"/>
      <color indexed="9"/>
      <name val="Arial"/>
      <family val="2"/>
    </font>
    <font>
      <sz val="12"/>
      <name val="Arial"/>
      <family val="2"/>
    </font>
    <font>
      <sz val="11"/>
      <color theme="1"/>
      <name val="Calibri"/>
      <family val="2"/>
      <scheme val="minor"/>
    </font>
    <font>
      <sz val="11"/>
      <color theme="1"/>
      <name val="Arial"/>
      <family val="2"/>
    </font>
    <font>
      <sz val="12"/>
      <color theme="1"/>
      <name val="Arial"/>
      <family val="2"/>
    </font>
    <font>
      <sz val="14"/>
      <color theme="0"/>
      <name val="Arial"/>
      <family val="2"/>
    </font>
    <font>
      <sz val="11"/>
      <name val="Calibri"/>
      <family val="2"/>
      <scheme val="minor"/>
    </font>
    <font>
      <sz val="11"/>
      <color rgb="FFFF0000"/>
      <name val="Calibri"/>
      <family val="2"/>
      <scheme val="minor"/>
    </font>
    <font>
      <sz val="8"/>
      <name val="Calibri"/>
      <family val="2"/>
      <scheme val="minor"/>
    </font>
    <font>
      <sz val="14"/>
      <color theme="1"/>
      <name val="Arial"/>
      <family val="2"/>
    </font>
    <font>
      <sz val="10"/>
      <color theme="1"/>
      <name val="Calibri"/>
      <family val="2"/>
      <scheme val="minor"/>
    </font>
    <font>
      <b/>
      <sz val="10"/>
      <color theme="1"/>
      <name val="Calibri"/>
      <family val="2"/>
      <scheme val="minor"/>
    </font>
    <font>
      <sz val="10"/>
      <color theme="1"/>
      <name val="Arial"/>
      <family val="2"/>
    </font>
    <font>
      <sz val="9"/>
      <name val="Nunito"/>
    </font>
    <font>
      <sz val="9"/>
      <color theme="1"/>
      <name val="Nunito"/>
    </font>
    <font>
      <b/>
      <sz val="9"/>
      <color theme="0"/>
      <name val="Nunito"/>
    </font>
    <font>
      <sz val="9"/>
      <color theme="0"/>
      <name val="Nunito"/>
    </font>
    <font>
      <sz val="9"/>
      <color indexed="8"/>
      <name val="Nunito"/>
    </font>
    <font>
      <sz val="9"/>
      <color rgb="FF0C254A"/>
      <name val="Nunito"/>
    </font>
    <font>
      <b/>
      <sz val="9"/>
      <color rgb="FF0C254A"/>
      <name val="Nunito"/>
    </font>
    <font>
      <sz val="10"/>
      <color rgb="FF0C254A"/>
      <name val="Nunito"/>
    </font>
    <font>
      <b/>
      <sz val="10"/>
      <color rgb="FF0C254A"/>
      <name val="Nunito"/>
    </font>
    <font>
      <b/>
      <sz val="11"/>
      <color rgb="FF0C254A"/>
      <name val="Nunito"/>
    </font>
    <font>
      <sz val="10"/>
      <color rgb="FF0C254A"/>
      <name val="Calibri"/>
      <family val="2"/>
      <scheme val="minor"/>
    </font>
    <font>
      <sz val="11"/>
      <color theme="1"/>
      <name val="Nunito"/>
    </font>
    <font>
      <sz val="11"/>
      <color rgb="FF0C254A"/>
      <name val="Nunito"/>
    </font>
    <font>
      <b/>
      <sz val="14"/>
      <name val="Nunito"/>
    </font>
    <font>
      <b/>
      <sz val="12"/>
      <name val="Nunito"/>
    </font>
    <font>
      <b/>
      <sz val="10"/>
      <color theme="0"/>
      <name val="Nunito"/>
    </font>
    <font>
      <sz val="10"/>
      <color theme="0"/>
      <name val="Nunito"/>
    </font>
    <font>
      <b/>
      <sz val="10"/>
      <color theme="0"/>
      <name val="Calibri"/>
      <family val="2"/>
      <scheme val="minor"/>
    </font>
    <font>
      <sz val="10"/>
      <color indexed="9"/>
      <name val="Nunito"/>
    </font>
    <font>
      <b/>
      <sz val="10"/>
      <color indexed="9"/>
      <name val="Nunito"/>
    </font>
    <font>
      <b/>
      <sz val="9"/>
      <color theme="1"/>
      <name val="Nunito"/>
    </font>
    <font>
      <b/>
      <sz val="9"/>
      <name val="Nunito"/>
    </font>
    <font>
      <sz val="11"/>
      <color rgb="FF0C254A"/>
      <name val="Arial"/>
      <family val="2"/>
    </font>
    <font>
      <sz val="11"/>
      <name val="Aptos Narrow"/>
      <family val="2"/>
    </font>
    <font>
      <sz val="10"/>
      <color theme="1"/>
      <name val="Nunito"/>
    </font>
    <font>
      <b/>
      <sz val="16"/>
      <name val="Oswald SemiBold"/>
    </font>
    <font>
      <b/>
      <sz val="16"/>
      <color rgb="FFF89728"/>
      <name val="Nunito"/>
    </font>
    <font>
      <b/>
      <sz val="9"/>
      <color rgb="FFFFFF00"/>
      <name val="Nunito"/>
    </font>
    <font>
      <sz val="9"/>
      <color rgb="FFFFFF00"/>
      <name val="Nunito"/>
    </font>
    <font>
      <b/>
      <sz val="10"/>
      <name val="Nunito"/>
    </font>
    <font>
      <sz val="16"/>
      <color theme="0"/>
      <name val="Oswald SemiBold"/>
    </font>
    <font>
      <sz val="12"/>
      <color theme="0"/>
      <name val="Oswald ExtraLight"/>
    </font>
    <font>
      <b/>
      <sz val="16"/>
      <color theme="0"/>
      <name val="Oswald SemiBold"/>
    </font>
    <font>
      <b/>
      <sz val="10"/>
      <color theme="1"/>
      <name val="Nunito"/>
    </font>
    <font>
      <b/>
      <sz val="14"/>
      <color theme="0"/>
      <name val="Oswald"/>
    </font>
    <font>
      <b/>
      <sz val="11"/>
      <color theme="0"/>
      <name val="Nunito"/>
    </font>
    <font>
      <b/>
      <sz val="11"/>
      <color theme="1"/>
      <name val="Nunito"/>
    </font>
    <font>
      <sz val="16"/>
      <color rgb="FFFF0000"/>
      <name val="Oswald SemiBold"/>
    </font>
    <font>
      <b/>
      <sz val="16"/>
      <color rgb="FF00A19A"/>
      <name val="Nunito"/>
    </font>
    <font>
      <b/>
      <sz val="11"/>
      <name val="Nunito"/>
    </font>
    <font>
      <b/>
      <sz val="16"/>
      <name val="Nunito"/>
    </font>
    <font>
      <sz val="16"/>
      <name val="Oswald SemiBold"/>
    </font>
    <font>
      <sz val="12"/>
      <name val="Oswald ExtraLight"/>
    </font>
    <font>
      <sz val="9"/>
      <color rgb="FF000000"/>
      <name val="Nunito"/>
    </font>
    <font>
      <b/>
      <sz val="10"/>
      <color rgb="FF000000"/>
      <name val="Nunito"/>
    </font>
    <font>
      <b/>
      <sz val="9"/>
      <color rgb="FF000000"/>
      <name val="Nunito"/>
    </font>
    <font>
      <b/>
      <sz val="14"/>
      <name val="Oswald"/>
    </font>
    <font>
      <b/>
      <sz val="11"/>
      <color rgb="FF0C254A"/>
      <name val="Oswald SemiBold"/>
    </font>
    <font>
      <b/>
      <sz val="16"/>
      <color rgb="FF0C254A"/>
      <name val="Oswald SemiBold"/>
    </font>
    <font>
      <b/>
      <sz val="11"/>
      <color indexed="9"/>
      <name val="Nunito"/>
    </font>
    <font>
      <b/>
      <sz val="11"/>
      <name val="Oswald SemiBold"/>
    </font>
    <font>
      <sz val="10"/>
      <name val="Nunito"/>
    </font>
    <font>
      <sz val="10"/>
      <name val="Calibri"/>
      <family val="2"/>
      <scheme val="minor"/>
    </font>
    <font>
      <sz val="11"/>
      <name val="Nunito"/>
    </font>
    <font>
      <sz val="11"/>
      <color theme="0"/>
      <name val="Nunito"/>
    </font>
  </fonts>
  <fills count="11">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bgColor indexed="9"/>
      </patternFill>
    </fill>
    <fill>
      <patternFill patternType="solid">
        <fgColor rgb="FFF89728"/>
        <bgColor indexed="64"/>
      </patternFill>
    </fill>
    <fill>
      <patternFill patternType="solid">
        <fgColor rgb="FF0C254A"/>
        <bgColor indexed="64"/>
      </patternFill>
    </fill>
    <fill>
      <patternFill patternType="solid">
        <fgColor rgb="FF51B0A8"/>
        <bgColor indexed="64"/>
      </patternFill>
    </fill>
    <fill>
      <patternFill patternType="solid">
        <fgColor rgb="FFFFFFFF"/>
        <bgColor rgb="FFFFFFFF"/>
      </patternFill>
    </fill>
    <fill>
      <patternFill patternType="solid">
        <fgColor rgb="FFFFFFFF"/>
        <bgColor rgb="FF000000"/>
      </patternFill>
    </fill>
    <fill>
      <patternFill patternType="solid">
        <fgColor rgb="FF00A19A"/>
        <bgColor indexed="64"/>
      </patternFill>
    </fill>
  </fills>
  <borders count="242">
    <border>
      <left/>
      <right/>
      <top/>
      <bottom/>
      <diagonal/>
    </border>
    <border>
      <left/>
      <right/>
      <top/>
      <bottom style="thin">
        <color theme="0"/>
      </bottom>
      <diagonal/>
    </border>
    <border>
      <left/>
      <right/>
      <top style="thin">
        <color rgb="FFF89728"/>
      </top>
      <bottom/>
      <diagonal/>
    </border>
    <border>
      <left style="thin">
        <color rgb="FFF89728"/>
      </left>
      <right/>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style="thin">
        <color rgb="FF51B0A8"/>
      </left>
      <right style="thin">
        <color rgb="FF51B0A8"/>
      </right>
      <top style="thin">
        <color rgb="FF51B0A8"/>
      </top>
      <bottom style="thin">
        <color rgb="FF51B0A8"/>
      </bottom>
      <diagonal/>
    </border>
    <border>
      <left style="thin">
        <color rgb="FF51B0A8"/>
      </left>
      <right/>
      <top style="thin">
        <color rgb="FF51B0A8"/>
      </top>
      <bottom style="thin">
        <color rgb="FF51B0A8"/>
      </bottom>
      <diagonal/>
    </border>
    <border>
      <left/>
      <right style="thin">
        <color rgb="FF51B0A8"/>
      </right>
      <top style="thin">
        <color rgb="FF51B0A8"/>
      </top>
      <bottom style="thin">
        <color rgb="FF51B0A8"/>
      </bottom>
      <diagonal/>
    </border>
    <border>
      <left style="thin">
        <color rgb="FF0C254A"/>
      </left>
      <right style="thin">
        <color rgb="FF0C254A"/>
      </right>
      <top style="thin">
        <color rgb="FF0C254A"/>
      </top>
      <bottom style="thin">
        <color rgb="FF0C254A"/>
      </bottom>
      <diagonal/>
    </border>
    <border>
      <left/>
      <right style="thin">
        <color rgb="FFF89728"/>
      </right>
      <top/>
      <bottom/>
      <diagonal/>
    </border>
    <border>
      <left/>
      <right/>
      <top style="thin">
        <color rgb="FF51B0A8"/>
      </top>
      <bottom/>
      <diagonal/>
    </border>
    <border>
      <left style="thin">
        <color rgb="FF51B0A8"/>
      </left>
      <right/>
      <top/>
      <bottom/>
      <diagonal/>
    </border>
    <border>
      <left/>
      <right style="thin">
        <color rgb="FF51B0A8"/>
      </right>
      <top/>
      <bottom/>
      <diagonal/>
    </border>
    <border>
      <left/>
      <right/>
      <top style="thin">
        <color rgb="FF51B0A8"/>
      </top>
      <bottom style="thin">
        <color rgb="FF51B0A8"/>
      </bottom>
      <diagonal/>
    </border>
    <border>
      <left style="dotted">
        <color auto="1"/>
      </left>
      <right style="dotted">
        <color auto="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dotted">
        <color rgb="FF0C254A"/>
      </left>
      <right/>
      <top style="thin">
        <color theme="0" tint="-0.14996795556505021"/>
      </top>
      <bottom style="thin">
        <color theme="0" tint="-0.14996795556505021"/>
      </bottom>
      <diagonal/>
    </border>
    <border>
      <left style="thin">
        <color rgb="FF0C254A"/>
      </left>
      <right/>
      <top style="thin">
        <color rgb="FF0C254A"/>
      </top>
      <bottom style="thin">
        <color rgb="FF0C254A"/>
      </bottom>
      <diagonal/>
    </border>
    <border>
      <left/>
      <right style="thin">
        <color rgb="FF0C254A"/>
      </right>
      <top style="thin">
        <color rgb="FF0C254A"/>
      </top>
      <bottom style="thin">
        <color rgb="FF0C254A"/>
      </bottom>
      <diagonal/>
    </border>
    <border>
      <left style="dotted">
        <color rgb="FF0C254A"/>
      </left>
      <right/>
      <top/>
      <bottom/>
      <diagonal/>
    </border>
    <border>
      <left style="medium">
        <color rgb="FF0C254A"/>
      </left>
      <right/>
      <top style="medium">
        <color rgb="FF0C254A"/>
      </top>
      <bottom/>
      <diagonal/>
    </border>
    <border>
      <left style="medium">
        <color rgb="FF0C254A"/>
      </left>
      <right/>
      <top/>
      <bottom/>
      <diagonal/>
    </border>
    <border>
      <left/>
      <right style="dotted">
        <color rgb="FF0C254A"/>
      </right>
      <top/>
      <bottom/>
      <diagonal/>
    </border>
    <border>
      <left/>
      <right/>
      <top style="thin">
        <color theme="0"/>
      </top>
      <bottom style="thin">
        <color theme="0"/>
      </bottom>
      <diagonal/>
    </border>
    <border>
      <left/>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top style="thin">
        <color rgb="FF51B0A8"/>
      </top>
      <bottom/>
      <diagonal/>
    </border>
    <border>
      <left style="thin">
        <color theme="0"/>
      </left>
      <right style="thin">
        <color theme="0"/>
      </right>
      <top style="thin">
        <color rgb="FF51B0A8"/>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right/>
      <top style="medium">
        <color theme="0"/>
      </top>
      <bottom style="medium">
        <color theme="0"/>
      </bottom>
      <diagonal/>
    </border>
    <border>
      <left/>
      <right/>
      <top style="medium">
        <color theme="0"/>
      </top>
      <bottom style="thin">
        <color theme="0"/>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indexed="64"/>
      </bottom>
      <diagonal/>
    </border>
    <border>
      <left style="medium">
        <color theme="0"/>
      </left>
      <right/>
      <top/>
      <bottom style="medium">
        <color theme="0"/>
      </bottom>
      <diagonal/>
    </border>
    <border>
      <left/>
      <right/>
      <top/>
      <bottom style="medium">
        <color theme="0"/>
      </bottom>
      <diagonal/>
    </border>
    <border>
      <left style="medium">
        <color rgb="FF0C254A"/>
      </left>
      <right/>
      <top/>
      <bottom style="medium">
        <color rgb="FF0C254A"/>
      </bottom>
      <diagonal/>
    </border>
    <border>
      <left/>
      <right/>
      <top style="medium">
        <color theme="0"/>
      </top>
      <bottom/>
      <diagonal/>
    </border>
    <border>
      <left style="thin">
        <color indexed="64"/>
      </left>
      <right style="dotted">
        <color rgb="FF0C254A"/>
      </right>
      <top style="thin">
        <color theme="0" tint="-0.14996795556505021"/>
      </top>
      <bottom style="thin">
        <color theme="0" tint="-0.14996795556505021"/>
      </bottom>
      <diagonal/>
    </border>
    <border>
      <left style="dotted">
        <color rgb="FF0C254A"/>
      </left>
      <right style="thin">
        <color indexed="64"/>
      </right>
      <top style="thin">
        <color theme="0" tint="-0.14996795556505021"/>
      </top>
      <bottom style="thin">
        <color theme="0" tint="-0.14996795556505021"/>
      </bottom>
      <diagonal/>
    </border>
    <border>
      <left style="thin">
        <color indexed="64"/>
      </left>
      <right style="dotted">
        <color rgb="FF0C254A"/>
      </right>
      <top style="thin">
        <color theme="0" tint="-0.14996795556505021"/>
      </top>
      <bottom style="thin">
        <color indexed="64"/>
      </bottom>
      <diagonal/>
    </border>
    <border>
      <left style="dotted">
        <color rgb="FF0C254A"/>
      </left>
      <right style="thin">
        <color indexed="64"/>
      </right>
      <top style="thin">
        <color theme="0" tint="-0.14996795556505021"/>
      </top>
      <bottom style="thin">
        <color indexed="64"/>
      </bottom>
      <diagonal/>
    </border>
    <border>
      <left style="dotted">
        <color rgb="FF0C254A"/>
      </left>
      <right style="thin">
        <color indexed="64"/>
      </right>
      <top/>
      <bottom style="thin">
        <color theme="0" tint="-0.14996795556505021"/>
      </bottom>
      <diagonal/>
    </border>
    <border>
      <left/>
      <right style="thin">
        <color indexed="64"/>
      </right>
      <top style="thin">
        <color indexed="64"/>
      </top>
      <bottom style="thin">
        <color indexed="64"/>
      </bottom>
      <diagonal/>
    </border>
    <border>
      <left style="thin">
        <color indexed="64"/>
      </left>
      <right style="dotted">
        <color rgb="FF0C254A"/>
      </right>
      <top style="thin">
        <color indexed="64"/>
      </top>
      <bottom style="thin">
        <color theme="0" tint="-0.14996795556505021"/>
      </bottom>
      <diagonal/>
    </border>
    <border>
      <left style="dotted">
        <color rgb="FF0C254A"/>
      </left>
      <right style="thin">
        <color indexed="64"/>
      </right>
      <top style="thin">
        <color indexed="64"/>
      </top>
      <bottom style="thin">
        <color theme="0" tint="-0.14996795556505021"/>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tted">
        <color auto="1"/>
      </right>
      <top style="thin">
        <color indexed="64"/>
      </top>
      <bottom style="thin">
        <color theme="0" tint="-0.14996795556505021"/>
      </bottom>
      <diagonal/>
    </border>
    <border>
      <left style="dotted">
        <color auto="1"/>
      </left>
      <right style="dotted">
        <color auto="1"/>
      </right>
      <top style="thin">
        <color indexed="64"/>
      </top>
      <bottom style="thin">
        <color theme="0" tint="-0.14996795556505021"/>
      </bottom>
      <diagonal/>
    </border>
    <border>
      <left style="dotted">
        <color auto="1"/>
      </left>
      <right style="thin">
        <color indexed="64"/>
      </right>
      <top style="thin">
        <color indexed="64"/>
      </top>
      <bottom style="thin">
        <color theme="0" tint="-0.14996795556505021"/>
      </bottom>
      <diagonal/>
    </border>
    <border>
      <left style="thin">
        <color indexed="64"/>
      </left>
      <right style="dotted">
        <color auto="1"/>
      </right>
      <top style="thin">
        <color theme="0" tint="-0.14996795556505021"/>
      </top>
      <bottom style="thin">
        <color theme="0" tint="-0.14996795556505021"/>
      </bottom>
      <diagonal/>
    </border>
    <border>
      <left style="dotted">
        <color auto="1"/>
      </left>
      <right style="thin">
        <color indexed="64"/>
      </right>
      <top style="thin">
        <color theme="0" tint="-0.14996795556505021"/>
      </top>
      <bottom style="thin">
        <color theme="0" tint="-0.14996795556505021"/>
      </bottom>
      <diagonal/>
    </border>
    <border>
      <left style="thin">
        <color indexed="64"/>
      </left>
      <right style="dotted">
        <color auto="1"/>
      </right>
      <top style="thin">
        <color theme="0" tint="-0.14996795556505021"/>
      </top>
      <bottom style="thin">
        <color indexed="64"/>
      </bottom>
      <diagonal/>
    </border>
    <border>
      <left style="dotted">
        <color auto="1"/>
      </left>
      <right style="dotted">
        <color auto="1"/>
      </right>
      <top style="thin">
        <color theme="0" tint="-0.14996795556505021"/>
      </top>
      <bottom style="thin">
        <color indexed="64"/>
      </bottom>
      <diagonal/>
    </border>
    <border>
      <left style="dotted">
        <color auto="1"/>
      </left>
      <right style="thin">
        <color indexed="64"/>
      </right>
      <top style="thin">
        <color theme="0" tint="-0.14996795556505021"/>
      </top>
      <bottom style="thin">
        <color indexed="64"/>
      </bottom>
      <diagonal/>
    </border>
    <border>
      <left/>
      <right/>
      <top style="thin">
        <color indexed="64"/>
      </top>
      <bottom style="thin">
        <color indexed="64"/>
      </bottom>
      <diagonal/>
    </border>
    <border>
      <left style="dotted">
        <color rgb="FF0C254A"/>
      </left>
      <right/>
      <top style="thin">
        <color theme="0" tint="-0.14996795556505021"/>
      </top>
      <bottom style="thin">
        <color indexed="64"/>
      </bottom>
      <diagonal/>
    </border>
    <border>
      <left style="thin">
        <color indexed="64"/>
      </left>
      <right style="dashed">
        <color rgb="FF0C254A"/>
      </right>
      <top style="thin">
        <color indexed="64"/>
      </top>
      <bottom style="thin">
        <color theme="0" tint="-0.14996795556505021"/>
      </bottom>
      <diagonal/>
    </border>
    <border>
      <left style="thin">
        <color indexed="64"/>
      </left>
      <right style="dashed">
        <color rgb="FF0C254A"/>
      </right>
      <top style="thin">
        <color theme="0" tint="-0.14996795556505021"/>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rgb="FF0C254A"/>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theme="0"/>
      </left>
      <right style="thin">
        <color theme="0"/>
      </right>
      <top style="thin">
        <color indexed="64"/>
      </top>
      <bottom/>
      <diagonal/>
    </border>
    <border>
      <left style="thin">
        <color indexed="64"/>
      </left>
      <right style="dotted">
        <color rgb="FF0C254A"/>
      </right>
      <top style="thin">
        <color rgb="FF000000"/>
      </top>
      <bottom style="thin">
        <color theme="0" tint="-0.1499679555650502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rgb="FF0C254A"/>
      </right>
      <top style="thin">
        <color theme="1"/>
      </top>
      <bottom style="thin">
        <color theme="0" tint="-0.14996795556505021"/>
      </bottom>
      <diagonal/>
    </border>
    <border>
      <left style="thin">
        <color theme="1"/>
      </left>
      <right style="dotted">
        <color rgb="FF0C254A"/>
      </right>
      <top style="thin">
        <color theme="0" tint="-0.14996795556505021"/>
      </top>
      <bottom style="thin">
        <color theme="0" tint="-0.14996795556505021"/>
      </bottom>
      <diagonal/>
    </border>
    <border>
      <left style="thin">
        <color theme="1"/>
      </left>
      <right style="dotted">
        <color rgb="FF0C254A"/>
      </right>
      <top style="thin">
        <color theme="0" tint="-0.14996795556505021"/>
      </top>
      <bottom style="thin">
        <color theme="1"/>
      </bottom>
      <diagonal/>
    </border>
    <border>
      <left style="thin">
        <color theme="1"/>
      </left>
      <right style="dotted">
        <color rgb="FF0C254A"/>
      </right>
      <top style="thin">
        <color indexed="64"/>
      </top>
      <bottom style="thin">
        <color theme="0" tint="-0.14996795556505021"/>
      </bottom>
      <diagonal/>
    </border>
    <border>
      <left style="thin">
        <color rgb="FF0C254A"/>
      </left>
      <right/>
      <top/>
      <bottom/>
      <diagonal/>
    </border>
    <border>
      <left/>
      <right/>
      <top/>
      <bottom style="medium">
        <color rgb="FF00A19A"/>
      </bottom>
      <diagonal/>
    </border>
    <border>
      <left/>
      <right/>
      <top style="thin">
        <color theme="0" tint="-0.14996795556505021"/>
      </top>
      <bottom style="thin">
        <color theme="0" tint="-0.14996795556505021"/>
      </bottom>
      <diagonal/>
    </border>
    <border>
      <left/>
      <right/>
      <top style="thin">
        <color indexed="64"/>
      </top>
      <bottom style="thin">
        <color theme="0" tint="-0.14996795556505021"/>
      </bottom>
      <diagonal/>
    </border>
    <border>
      <left/>
      <right/>
      <top style="thin">
        <color theme="0" tint="-0.14996795556505021"/>
      </top>
      <bottom style="thin">
        <color auto="1"/>
      </bottom>
      <diagonal/>
    </border>
    <border>
      <left style="dotted">
        <color theme="1"/>
      </left>
      <right style="thin">
        <color indexed="64"/>
      </right>
      <top style="thin">
        <color indexed="64"/>
      </top>
      <bottom style="thin">
        <color theme="0" tint="-0.14996795556505021"/>
      </bottom>
      <diagonal/>
    </border>
    <border>
      <left style="dotted">
        <color theme="1"/>
      </left>
      <right style="thin">
        <color indexed="64"/>
      </right>
      <top style="thin">
        <color theme="0" tint="-0.14996795556505021"/>
      </top>
      <bottom style="thin">
        <color theme="0" tint="-0.14996795556505021"/>
      </bottom>
      <diagonal/>
    </border>
    <border>
      <left style="dotted">
        <color theme="1"/>
      </left>
      <right style="thin">
        <color indexed="64"/>
      </right>
      <top style="thin">
        <color theme="0" tint="-0.14996795556505021"/>
      </top>
      <bottom style="thin">
        <color indexed="64"/>
      </bottom>
      <diagonal/>
    </border>
    <border>
      <left style="dotted">
        <color auto="1"/>
      </left>
      <right/>
      <top style="thin">
        <color indexed="64"/>
      </top>
      <bottom/>
      <diagonal/>
    </border>
    <border>
      <left style="dotted">
        <color auto="1"/>
      </left>
      <right style="thin">
        <color indexed="64"/>
      </right>
      <top/>
      <bottom style="thin">
        <color theme="0" tint="-0.14996795556505021"/>
      </bottom>
      <diagonal/>
    </border>
    <border>
      <left style="thin">
        <color theme="1"/>
      </left>
      <right style="dotted">
        <color theme="1"/>
      </right>
      <top style="thin">
        <color indexed="64"/>
      </top>
      <bottom style="thin">
        <color theme="0" tint="-0.14996795556505021"/>
      </bottom>
      <diagonal/>
    </border>
    <border>
      <left style="thin">
        <color theme="1"/>
      </left>
      <right style="dotted">
        <color theme="1"/>
      </right>
      <top style="thin">
        <color theme="0" tint="-0.14996795556505021"/>
      </top>
      <bottom style="thin">
        <color theme="0" tint="-0.14996795556505021"/>
      </bottom>
      <diagonal/>
    </border>
    <border>
      <left style="thin">
        <color theme="1"/>
      </left>
      <right style="dotted">
        <color theme="1"/>
      </right>
      <top style="thin">
        <color theme="0" tint="-0.14996795556505021"/>
      </top>
      <bottom style="thin">
        <color theme="1"/>
      </bottom>
      <diagonal/>
    </border>
    <border>
      <left style="dotted">
        <color auto="1"/>
      </left>
      <right/>
      <top style="thin">
        <color indexed="64"/>
      </top>
      <bottom style="thin">
        <color indexed="64"/>
      </bottom>
      <diagonal/>
    </border>
    <border>
      <left style="dashed">
        <color rgb="FF0C254A"/>
      </left>
      <right style="thin">
        <color indexed="64"/>
      </right>
      <top style="thin">
        <color theme="0" tint="-0.24994659260841701"/>
      </top>
      <bottom style="thin">
        <color theme="0" tint="-0.24994659260841701"/>
      </bottom>
      <diagonal/>
    </border>
    <border>
      <left style="dashed">
        <color rgb="FF000000"/>
      </left>
      <right style="thin">
        <color indexed="64"/>
      </right>
      <top style="thin">
        <color theme="0" tint="-0.24994659260841701"/>
      </top>
      <bottom style="thin">
        <color theme="0" tint="-0.24994659260841701"/>
      </bottom>
      <diagonal/>
    </border>
    <border>
      <left style="dashed">
        <color rgb="FF000000"/>
      </left>
      <right style="thin">
        <color indexed="64"/>
      </right>
      <top style="thin">
        <color indexed="64"/>
      </top>
      <bottom style="thin">
        <color theme="0" tint="-0.24994659260841701"/>
      </bottom>
      <diagonal/>
    </border>
    <border>
      <left style="dashed">
        <color rgb="FF000000"/>
      </left>
      <right style="thin">
        <color indexed="64"/>
      </right>
      <top style="thin">
        <color theme="0" tint="-0.24994659260841701"/>
      </top>
      <bottom style="thin">
        <color indexed="64"/>
      </bottom>
      <diagonal/>
    </border>
    <border>
      <left style="thin">
        <color theme="1"/>
      </left>
      <right style="dashed">
        <color theme="1"/>
      </right>
      <top style="thin">
        <color theme="0" tint="-0.14996795556505021"/>
      </top>
      <bottom style="thin">
        <color theme="0" tint="-0.14996795556505021"/>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89728"/>
      </right>
      <top/>
      <bottom style="thin">
        <color rgb="FFF89728"/>
      </bottom>
      <diagonal/>
    </border>
    <border>
      <left/>
      <right/>
      <top/>
      <bottom style="thin">
        <color rgb="FFF89728"/>
      </bottom>
      <diagonal/>
    </border>
    <border>
      <left style="thin">
        <color rgb="FFF89728"/>
      </left>
      <right/>
      <top/>
      <bottom style="thin">
        <color rgb="FFF89728"/>
      </bottom>
      <diagonal/>
    </border>
    <border>
      <left style="thin">
        <color indexed="64"/>
      </left>
      <right style="dotted">
        <color rgb="FF0C254A"/>
      </right>
      <top style="thin">
        <color theme="0" tint="-0.14996795556505021"/>
      </top>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indexed="64"/>
      </bottom>
      <diagonal/>
    </border>
    <border>
      <left style="dotted">
        <color indexed="64"/>
      </left>
      <right style="dotted">
        <color rgb="FF0C254A"/>
      </right>
      <top style="thin">
        <color indexed="64"/>
      </top>
      <bottom style="thin">
        <color theme="0" tint="-0.14996795556505021"/>
      </bottom>
      <diagonal/>
    </border>
    <border>
      <left style="dotted">
        <color indexed="64"/>
      </left>
      <right style="dotted">
        <color rgb="FF0C254A"/>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dotted">
        <color rgb="FF0C254A"/>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indexed="64"/>
      </top>
      <bottom style="thin">
        <color theme="0" tint="-0.24994659260841701"/>
      </bottom>
      <diagonal/>
    </border>
    <border>
      <left style="dashed">
        <color rgb="FF0C254A"/>
      </left>
      <right/>
      <top/>
      <bottom/>
      <diagonal/>
    </border>
    <border>
      <left style="dotted">
        <color rgb="FF0C254A"/>
      </left>
      <right style="thin">
        <color indexed="64"/>
      </right>
      <top style="thin">
        <color theme="0" tint="-0.14996795556505021"/>
      </top>
      <bottom style="thin">
        <color theme="1"/>
      </bottom>
      <diagonal/>
    </border>
    <border>
      <left style="thin">
        <color indexed="64"/>
      </left>
      <right style="dashed">
        <color rgb="FF0C254A"/>
      </right>
      <top style="thin">
        <color theme="0" tint="-0.14996795556505021"/>
      </top>
      <bottom style="thin">
        <color theme="0" tint="-0.14996795556505021"/>
      </bottom>
      <diagonal/>
    </border>
    <border>
      <left style="dotted">
        <color rgb="FF0C254A"/>
      </left>
      <right/>
      <top/>
      <bottom style="thin">
        <color theme="0" tint="-0.14996795556505021"/>
      </bottom>
      <diagonal/>
    </border>
    <border>
      <left/>
      <right style="thin">
        <color indexed="64"/>
      </right>
      <top/>
      <bottom style="thin">
        <color theme="0" tint="-0.14996795556505021"/>
      </bottom>
      <diagonal/>
    </border>
    <border>
      <left style="dotted">
        <color indexed="64"/>
      </left>
      <right/>
      <top style="thin">
        <color theme="0" tint="-0.14996795556505021"/>
      </top>
      <bottom style="thin">
        <color theme="0" tint="-0.24994659260841701"/>
      </bottom>
      <diagonal/>
    </border>
    <border>
      <left style="thin">
        <color theme="1"/>
      </left>
      <right style="dashed">
        <color theme="1"/>
      </right>
      <top style="thin">
        <color indexed="64"/>
      </top>
      <bottom style="thin">
        <color theme="0" tint="-0.14996795556505021"/>
      </bottom>
      <diagonal/>
    </border>
    <border>
      <left style="thin">
        <color theme="1"/>
      </left>
      <right style="dashed">
        <color theme="1"/>
      </right>
      <top style="thin">
        <color theme="0" tint="-0.14996795556505021"/>
      </top>
      <bottom style="thin">
        <color theme="1"/>
      </bottom>
      <diagonal/>
    </border>
    <border>
      <left/>
      <right/>
      <top style="thin">
        <color theme="0" tint="-0.14996795556505021"/>
      </top>
      <bottom style="thin">
        <color theme="1"/>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dotted">
        <color theme="1"/>
      </left>
      <right/>
      <top style="thin">
        <color indexed="64"/>
      </top>
      <bottom style="thin">
        <color theme="0" tint="-0.14996795556505021"/>
      </bottom>
      <diagonal/>
    </border>
    <border>
      <left style="dotted">
        <color theme="1"/>
      </left>
      <right/>
      <top style="thin">
        <color theme="0" tint="-0.14996795556505021"/>
      </top>
      <bottom style="thin">
        <color theme="0" tint="-0.14996795556505021"/>
      </bottom>
      <diagonal/>
    </border>
    <border>
      <left style="dotted">
        <color theme="1"/>
      </left>
      <right/>
      <top style="thin">
        <color theme="0" tint="-0.14996795556505021"/>
      </top>
      <bottom style="thin">
        <color indexed="64"/>
      </bottom>
      <diagonal/>
    </border>
    <border>
      <left style="dotted">
        <color indexed="64"/>
      </left>
      <right/>
      <top style="thin">
        <color indexed="64"/>
      </top>
      <bottom style="thin">
        <color theme="0" tint="-0.14996795556505021"/>
      </bottom>
      <diagonal/>
    </border>
    <border>
      <left/>
      <right style="dotted">
        <color indexed="64"/>
      </right>
      <top style="thin">
        <color indexed="64"/>
      </top>
      <bottom style="thin">
        <color theme="0" tint="-0.14996795556505021"/>
      </bottom>
      <diagonal/>
    </border>
    <border>
      <left style="dotted">
        <color indexed="64"/>
      </left>
      <right/>
      <top style="thin">
        <color theme="0" tint="-0.14996795556505021"/>
      </top>
      <bottom style="thin">
        <color theme="0" tint="-0.14996795556505021"/>
      </bottom>
      <diagonal/>
    </border>
    <border>
      <left/>
      <right style="dotted">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dashed">
        <color rgb="FF000000"/>
      </left>
      <right/>
      <top style="thin">
        <color theme="0" tint="-0.24994659260841701"/>
      </top>
      <bottom style="thin">
        <color theme="0" tint="-0.24994659260841701"/>
      </bottom>
      <diagonal/>
    </border>
    <border>
      <left style="dashed">
        <color rgb="FF000000"/>
      </left>
      <right/>
      <top style="thin">
        <color theme="0" tint="-0.24994659260841701"/>
      </top>
      <bottom style="thin">
        <color indexed="64"/>
      </bottom>
      <diagonal/>
    </border>
    <border>
      <left style="dashed">
        <color rgb="FF000000"/>
      </left>
      <right/>
      <top style="thin">
        <color theme="0" tint="-0.14996795556505021"/>
      </top>
      <bottom style="thin">
        <color theme="0" tint="-0.14996795556505021"/>
      </bottom>
      <diagonal/>
    </border>
    <border>
      <left style="dotted">
        <color auto="1"/>
      </left>
      <right/>
      <top style="thin">
        <color theme="0" tint="-0.14996795556505021"/>
      </top>
      <bottom style="thin">
        <color indexed="64"/>
      </bottom>
      <diagonal/>
    </border>
    <border>
      <left style="dashed">
        <color rgb="FF000000"/>
      </left>
      <right/>
      <top style="thin">
        <color theme="0" tint="-0.14996795556505021"/>
      </top>
      <bottom style="thin">
        <color indexed="64"/>
      </bottom>
      <diagonal/>
    </border>
    <border>
      <left/>
      <right style="dotted">
        <color auto="1"/>
      </right>
      <top style="thin">
        <color theme="0" tint="-0.14996795556505021"/>
      </top>
      <bottom style="thin">
        <color indexed="64"/>
      </bottom>
      <diagonal/>
    </border>
    <border>
      <left style="dotted">
        <color indexed="64"/>
      </left>
      <right style="dotted">
        <color rgb="FF0C254A"/>
      </right>
      <top/>
      <bottom style="thin">
        <color theme="0" tint="-0.14996795556505021"/>
      </bottom>
      <diagonal/>
    </border>
    <border>
      <left style="dotted">
        <color indexed="64"/>
      </left>
      <right/>
      <top/>
      <bottom style="thin">
        <color theme="0" tint="-0.14996795556505021"/>
      </bottom>
      <diagonal/>
    </border>
    <border>
      <left style="dotted">
        <color indexed="64"/>
      </left>
      <right/>
      <top/>
      <bottom style="thin">
        <color indexed="64"/>
      </bottom>
      <diagonal/>
    </border>
    <border>
      <left style="thin">
        <color indexed="64"/>
      </left>
      <right/>
      <top/>
      <bottom style="thin">
        <color theme="0" tint="-0.14996795556505021"/>
      </bottom>
      <diagonal/>
    </border>
    <border>
      <left style="dotted">
        <color indexed="64"/>
      </left>
      <right style="dotted">
        <color rgb="FF0C254A"/>
      </right>
      <top style="thin">
        <color indexed="64"/>
      </top>
      <bottom/>
      <diagonal/>
    </border>
    <border>
      <left style="dotted">
        <color indexed="64"/>
      </left>
      <right style="dotted">
        <color rgb="FF0C254A"/>
      </right>
      <top style="thin">
        <color indexed="64"/>
      </top>
      <bottom style="thin">
        <color theme="0" tint="-0.14999847407452621"/>
      </bottom>
      <diagonal/>
    </border>
    <border>
      <left style="dotted">
        <color indexed="64"/>
      </left>
      <right/>
      <top style="thin">
        <color indexed="64"/>
      </top>
      <bottom style="thin">
        <color theme="0" tint="-0.14999847407452621"/>
      </bottom>
      <diagonal/>
    </border>
    <border>
      <left style="dotted">
        <color rgb="FF0C254A"/>
      </left>
      <right/>
      <top style="thin">
        <color indexed="64"/>
      </top>
      <bottom style="thin">
        <color theme="0" tint="-0.14999847407452621"/>
      </bottom>
      <diagonal/>
    </border>
    <border>
      <left style="dotted">
        <color indexed="64"/>
      </left>
      <right style="dotted">
        <color theme="1"/>
      </right>
      <top style="thin">
        <color indexed="64"/>
      </top>
      <bottom style="thin">
        <color theme="0" tint="-0.14996795556505021"/>
      </bottom>
      <diagonal/>
    </border>
    <border>
      <left style="dotted">
        <color indexed="64"/>
      </left>
      <right style="dotted">
        <color theme="1"/>
      </right>
      <top style="thin">
        <color theme="0" tint="-0.14996795556505021"/>
      </top>
      <bottom style="thin">
        <color theme="0" tint="-0.14996795556505021"/>
      </bottom>
      <diagonal/>
    </border>
    <border>
      <left style="dotted">
        <color indexed="64"/>
      </left>
      <right style="dotted">
        <color theme="1"/>
      </right>
      <top style="thin">
        <color theme="0" tint="-0.14996795556505021"/>
      </top>
      <bottom style="thin">
        <color indexed="64"/>
      </bottom>
      <diagonal/>
    </border>
    <border>
      <left style="dotted">
        <color indexed="64"/>
      </left>
      <right/>
      <top/>
      <bottom/>
      <diagonal/>
    </border>
    <border>
      <left style="dotted">
        <color indexed="64"/>
      </left>
      <right style="dotted">
        <color rgb="FF0C254A"/>
      </right>
      <top style="thin">
        <color theme="0" tint="-0.14999847407452621"/>
      </top>
      <bottom style="thin">
        <color theme="0" tint="-0.14996795556505021"/>
      </bottom>
      <diagonal/>
    </border>
    <border>
      <left style="dotted">
        <color rgb="FF0C254A"/>
      </left>
      <right/>
      <top style="thin">
        <color indexed="64"/>
      </top>
      <bottom/>
      <diagonal/>
    </border>
    <border>
      <left style="dotted">
        <color rgb="FF0C254A"/>
      </left>
      <right/>
      <top style="thin">
        <color theme="0" tint="-0.14999847407452621"/>
      </top>
      <bottom style="thin">
        <color theme="0" tint="-0.14996795556505021"/>
      </bottom>
      <diagonal/>
    </border>
    <border>
      <left style="dashed">
        <color rgb="FF000000"/>
      </left>
      <right style="thin">
        <color indexed="64"/>
      </right>
      <top/>
      <bottom style="thin">
        <color theme="0" tint="-0.24994659260841701"/>
      </bottom>
      <diagonal/>
    </border>
    <border>
      <left style="dashed">
        <color rgb="FF0C254A"/>
      </left>
      <right style="thin">
        <color indexed="64"/>
      </right>
      <top style="thin">
        <color theme="0" tint="-0.24994659260841701"/>
      </top>
      <bottom style="thin">
        <color indexed="64"/>
      </bottom>
      <diagonal/>
    </border>
    <border>
      <left style="thin">
        <color indexed="64"/>
      </left>
      <right style="thin">
        <color rgb="FF0C254A"/>
      </right>
      <top style="thin">
        <color indexed="64"/>
      </top>
      <bottom/>
      <diagonal/>
    </border>
    <border>
      <left style="thin">
        <color rgb="FF0C254A"/>
      </left>
      <right/>
      <top style="thin">
        <color indexed="64"/>
      </top>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dotted">
        <color indexed="64"/>
      </left>
      <right style="dashed">
        <color rgb="FF000000"/>
      </right>
      <top style="thin">
        <color indexed="64"/>
      </top>
      <bottom style="thin">
        <color theme="0" tint="-0.14996795556505021"/>
      </bottom>
      <diagonal/>
    </border>
    <border>
      <left style="dotted">
        <color indexed="64"/>
      </left>
      <right style="dashed">
        <color rgb="FF000000"/>
      </right>
      <top style="thin">
        <color theme="0" tint="-0.14996795556505021"/>
      </top>
      <bottom style="thin">
        <color theme="0" tint="-0.14996795556505021"/>
      </bottom>
      <diagonal/>
    </border>
    <border>
      <left style="dotted">
        <color indexed="64"/>
      </left>
      <right style="dashed">
        <color rgb="FF000000"/>
      </right>
      <top style="thin">
        <color theme="0" tint="-0.14996795556505021"/>
      </top>
      <bottom style="thin">
        <color indexed="64"/>
      </bottom>
      <diagonal/>
    </border>
    <border>
      <left style="dashed">
        <color rgb="FF000000"/>
      </left>
      <right/>
      <top style="thin">
        <color indexed="64"/>
      </top>
      <bottom style="thin">
        <color theme="0" tint="-0.14996795556505021"/>
      </bottom>
      <diagonal/>
    </border>
    <border>
      <left style="dotted">
        <color indexed="64"/>
      </left>
      <right style="dashed">
        <color rgb="FF000000"/>
      </right>
      <top style="thin">
        <color indexed="64"/>
      </top>
      <bottom style="thin">
        <color theme="0" tint="-0.24994659260841701"/>
      </bottom>
      <diagonal/>
    </border>
    <border>
      <left style="dotted">
        <color indexed="64"/>
      </left>
      <right style="dashed">
        <color rgb="FF000000"/>
      </right>
      <top style="thin">
        <color theme="0" tint="-0.24994659260841701"/>
      </top>
      <bottom style="thin">
        <color theme="0" tint="-0.24994659260841701"/>
      </bottom>
      <diagonal/>
    </border>
    <border>
      <left style="dotted">
        <color indexed="64"/>
      </left>
      <right style="dashed">
        <color rgb="FF000000"/>
      </right>
      <top style="thin">
        <color theme="0" tint="-0.24994659260841701"/>
      </top>
      <bottom style="thin">
        <color indexed="64"/>
      </bottom>
      <diagonal/>
    </border>
    <border>
      <left style="dotted">
        <color indexed="64"/>
      </left>
      <right style="dashed">
        <color rgb="FF0C254A"/>
      </right>
      <top style="thin">
        <color indexed="64"/>
      </top>
      <bottom style="thin">
        <color theme="0" tint="-0.24994659260841701"/>
      </bottom>
      <diagonal/>
    </border>
    <border>
      <left style="dotted">
        <color indexed="64"/>
      </left>
      <right style="dashed">
        <color rgb="FF0C254A"/>
      </right>
      <top style="thin">
        <color theme="0" tint="-0.24994659260841701"/>
      </top>
      <bottom style="thin">
        <color theme="0" tint="-0.24994659260841701"/>
      </bottom>
      <diagonal/>
    </border>
    <border>
      <left style="dotted">
        <color indexed="64"/>
      </left>
      <right style="dashed">
        <color rgb="FF0C254A"/>
      </right>
      <top style="thin">
        <color theme="0" tint="-0.24994659260841701"/>
      </top>
      <bottom style="thin">
        <color indexed="64"/>
      </bottom>
      <diagonal/>
    </border>
    <border>
      <left style="dotted">
        <color indexed="64"/>
      </left>
      <right/>
      <top style="thin">
        <color indexed="64"/>
      </top>
      <bottom style="thin">
        <color theme="0" tint="-0.24994659260841701"/>
      </bottom>
      <diagonal/>
    </border>
    <border>
      <left style="dotted">
        <color indexed="64"/>
      </left>
      <right/>
      <top style="thin">
        <color theme="0" tint="-0.24994659260841701"/>
      </top>
      <bottom style="thin">
        <color theme="0" tint="-0.24994659260841701"/>
      </bottom>
      <diagonal/>
    </border>
    <border>
      <left style="dotted">
        <color indexed="64"/>
      </left>
      <right/>
      <top style="thin">
        <color theme="0" tint="-0.24994659260841701"/>
      </top>
      <bottom style="thin">
        <color indexed="64"/>
      </bottom>
      <diagonal/>
    </border>
    <border>
      <left style="dashed">
        <color rgb="FF0C254A"/>
      </left>
      <right/>
      <top style="thin">
        <color indexed="64"/>
      </top>
      <bottom style="thin">
        <color theme="0" tint="-0.24994659260841701"/>
      </bottom>
      <diagonal/>
    </border>
    <border>
      <left style="dashed">
        <color rgb="FF0C254A"/>
      </left>
      <right/>
      <top style="thin">
        <color theme="0" tint="-0.24994659260841701"/>
      </top>
      <bottom style="thin">
        <color theme="0" tint="-0.24994659260841701"/>
      </bottom>
      <diagonal/>
    </border>
    <border>
      <left style="dashed">
        <color rgb="FF0C254A"/>
      </left>
      <right/>
      <top style="thin">
        <color theme="0" tint="-0.24994659260841701"/>
      </top>
      <bottom style="thin">
        <color indexed="64"/>
      </bottom>
      <diagonal/>
    </border>
    <border>
      <left style="dashed">
        <color rgb="FF0C254A"/>
      </left>
      <right style="thin">
        <color indexed="64"/>
      </right>
      <top style="thin">
        <color indexed="64"/>
      </top>
      <bottom style="thin">
        <color theme="0" tint="-0.24994659260841701"/>
      </bottom>
      <diagonal/>
    </border>
    <border>
      <left style="dotted">
        <color indexed="64"/>
      </left>
      <right style="dashed">
        <color rgb="FF000000"/>
      </right>
      <top/>
      <bottom style="thin">
        <color theme="0" tint="-0.24994659260841701"/>
      </bottom>
      <diagonal/>
    </border>
    <border>
      <left style="dotted">
        <color indexed="64"/>
      </left>
      <right/>
      <top/>
      <bottom style="thin">
        <color theme="0" tint="-0.24994659260841701"/>
      </bottom>
      <diagonal/>
    </border>
    <border>
      <left style="dashed">
        <color rgb="FF000000"/>
      </left>
      <right/>
      <top style="thin">
        <color indexed="64"/>
      </top>
      <bottom style="thin">
        <color theme="0" tint="-0.24994659260841701"/>
      </bottom>
      <diagonal/>
    </border>
    <border>
      <left style="dashed">
        <color rgb="FF000000"/>
      </left>
      <right/>
      <top/>
      <bottom style="thin">
        <color theme="0" tint="-0.24994659260841701"/>
      </bottom>
      <diagonal/>
    </border>
    <border>
      <left style="dotted">
        <color indexed="64"/>
      </left>
      <right style="thin">
        <color indexed="64"/>
      </right>
      <top style="thin">
        <color indexed="64"/>
      </top>
      <bottom style="thin">
        <color theme="0" tint="-0.24994659260841701"/>
      </bottom>
      <diagonal/>
    </border>
    <border>
      <left style="dotted">
        <color indexed="64"/>
      </left>
      <right style="thin">
        <color indexed="64"/>
      </right>
      <top style="thin">
        <color theme="0" tint="-0.24994659260841701"/>
      </top>
      <bottom style="thin">
        <color theme="0" tint="-0.24994659260841701"/>
      </bottom>
      <diagonal/>
    </border>
    <border>
      <left style="dotted">
        <color indexed="64"/>
      </left>
      <right style="thin">
        <color indexed="64"/>
      </right>
      <top style="thin">
        <color theme="0" tint="-0.24994659260841701"/>
      </top>
      <bottom style="thin">
        <color indexed="64"/>
      </bottom>
      <diagonal/>
    </border>
    <border>
      <left/>
      <right style="thin">
        <color indexed="64"/>
      </right>
      <top style="thin">
        <color theme="0" tint="-0.14996795556505021"/>
      </top>
      <bottom style="thin">
        <color theme="0" tint="-0.24994659260841701"/>
      </bottom>
      <diagonal/>
    </border>
    <border>
      <left style="dotted">
        <color indexed="64"/>
      </left>
      <right/>
      <top style="dotted">
        <color rgb="FFF89728"/>
      </top>
      <bottom style="dotted">
        <color rgb="FFF89728"/>
      </bottom>
      <diagonal/>
    </border>
    <border>
      <left style="thin">
        <color indexed="64"/>
      </left>
      <right/>
      <top style="thin">
        <color indexed="64"/>
      </top>
      <bottom style="thin">
        <color theme="0" tint="-0.24994659260841701"/>
      </bottom>
      <diagonal/>
    </border>
    <border>
      <left style="thin">
        <color theme="1"/>
      </left>
      <right/>
      <top style="thin">
        <color indexed="64"/>
      </top>
      <bottom style="thin">
        <color theme="0" tint="-0.14996795556505021"/>
      </bottom>
      <diagonal/>
    </border>
    <border>
      <left style="thin">
        <color theme="1"/>
      </left>
      <right/>
      <top style="thin">
        <color theme="0" tint="-0.14996795556505021"/>
      </top>
      <bottom style="thin">
        <color theme="0" tint="-0.14996795556505021"/>
      </bottom>
      <diagonal/>
    </border>
    <border>
      <left style="dotted">
        <color indexed="64"/>
      </left>
      <right style="dotted">
        <color rgb="FF0C254A"/>
      </right>
      <top style="thin">
        <color theme="0" tint="-0.14996795556505021"/>
      </top>
      <bottom style="thin">
        <color theme="1"/>
      </bottom>
      <diagonal/>
    </border>
    <border>
      <left style="thin">
        <color theme="1"/>
      </left>
      <right/>
      <top style="thin">
        <color theme="0" tint="-0.14996795556505021"/>
      </top>
      <bottom style="thin">
        <color theme="1"/>
      </bottom>
      <diagonal/>
    </border>
    <border>
      <left style="dotted">
        <color indexed="64"/>
      </left>
      <right style="thin">
        <color indexed="64"/>
      </right>
      <top style="thin">
        <color theme="0" tint="-0.14996795556505021"/>
      </top>
      <bottom style="thin">
        <color theme="1"/>
      </bottom>
      <diagonal/>
    </border>
    <border>
      <left style="dotted">
        <color indexed="64"/>
      </left>
      <right/>
      <top style="thin">
        <color theme="0" tint="-0.14996795556505021"/>
      </top>
      <bottom style="thin">
        <color theme="1"/>
      </bottom>
      <diagonal/>
    </border>
    <border>
      <left style="dotted">
        <color indexed="64"/>
      </left>
      <right style="dotted">
        <color rgb="FF0C254A"/>
      </right>
      <top style="dotted">
        <color rgb="FFF89728"/>
      </top>
      <bottom style="dotted">
        <color rgb="FFF89728"/>
      </bottom>
      <diagonal/>
    </border>
    <border>
      <left style="dotted">
        <color indexed="64"/>
      </left>
      <right style="dashed">
        <color theme="1"/>
      </right>
      <top style="thin">
        <color theme="0" tint="-0.14996795556505021"/>
      </top>
      <bottom style="thin">
        <color theme="0" tint="-0.14996795556505021"/>
      </bottom>
      <diagonal/>
    </border>
    <border>
      <left style="dotted">
        <color indexed="64"/>
      </left>
      <right style="dashed">
        <color theme="1"/>
      </right>
      <top style="thin">
        <color theme="0" tint="-0.14996795556505021"/>
      </top>
      <bottom style="thin">
        <color indexed="64"/>
      </bottom>
      <diagonal/>
    </border>
    <border>
      <left style="dotted">
        <color indexed="64"/>
      </left>
      <right/>
      <top style="thin">
        <color theme="0" tint="-0.24994659260841701"/>
      </top>
      <bottom style="thin">
        <color theme="0" tint="-0.14996795556505021"/>
      </bottom>
      <diagonal/>
    </border>
    <border>
      <left style="dashed">
        <color theme="1"/>
      </left>
      <right/>
      <top style="thin">
        <color theme="0" tint="-0.14996795556505021"/>
      </top>
      <bottom style="thin">
        <color theme="0" tint="-0.14996795556505021"/>
      </bottom>
      <diagonal/>
    </border>
    <border>
      <left/>
      <right/>
      <top style="thin">
        <color theme="0" tint="-0.24994659260841701"/>
      </top>
      <bottom style="thin">
        <color theme="0" tint="-0.24994659260841701"/>
      </bottom>
      <diagonal/>
    </border>
    <border>
      <left style="dotted">
        <color indexed="64"/>
      </left>
      <right style="thin">
        <color indexed="64"/>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dotted">
        <color indexed="64"/>
      </left>
      <right style="dashed">
        <color theme="1"/>
      </right>
      <top/>
      <bottom style="thin">
        <color theme="0" tint="-0.14996795556505021"/>
      </bottom>
      <diagonal/>
    </border>
    <border>
      <left style="dashed">
        <color theme="1"/>
      </left>
      <right/>
      <top/>
      <bottom style="thin">
        <color theme="0" tint="-0.14996795556505021"/>
      </bottom>
      <diagonal/>
    </border>
    <border>
      <left style="dashed">
        <color theme="1"/>
      </left>
      <right style="thin">
        <color indexed="64"/>
      </right>
      <top/>
      <bottom style="thin">
        <color theme="0" tint="-0.14996795556505021"/>
      </bottom>
      <diagonal/>
    </border>
    <border>
      <left style="dashed">
        <color theme="1"/>
      </left>
      <right style="thin">
        <color indexed="64"/>
      </right>
      <top style="thin">
        <color theme="0" tint="-0.14996795556505021"/>
      </top>
      <bottom style="thin">
        <color theme="0" tint="-0.14996795556505021"/>
      </bottom>
      <diagonal/>
    </border>
    <border>
      <left style="dashed">
        <color theme="1"/>
      </left>
      <right/>
      <top style="thin">
        <color theme="0" tint="-0.14996795556505021"/>
      </top>
      <bottom style="thin">
        <color indexed="64"/>
      </bottom>
      <diagonal/>
    </border>
    <border>
      <left style="dashed">
        <color theme="1"/>
      </left>
      <right style="thin">
        <color indexed="64"/>
      </right>
      <top style="thin">
        <color theme="0" tint="-0.14996795556505021"/>
      </top>
      <bottom style="thin">
        <color indexed="64"/>
      </bottom>
      <diagonal/>
    </border>
    <border>
      <left/>
      <right style="dashed">
        <color rgb="FF0C254A"/>
      </right>
      <top/>
      <bottom/>
      <diagonal/>
    </border>
    <border>
      <left style="dotted">
        <color indexed="64"/>
      </left>
      <right style="thin">
        <color indexed="64"/>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dotted">
        <color auto="1"/>
      </right>
      <top/>
      <bottom style="thin">
        <color theme="0" tint="-0.14996795556505021"/>
      </bottom>
      <diagonal/>
    </border>
    <border>
      <left style="dotted">
        <color auto="1"/>
      </left>
      <right style="dotted">
        <color auto="1"/>
      </right>
      <top/>
      <bottom style="thin">
        <color theme="0" tint="-0.14996795556505021"/>
      </bottom>
      <diagonal/>
    </border>
    <border>
      <left style="thin">
        <color indexed="64"/>
      </left>
      <right/>
      <top style="thin">
        <color theme="0" tint="-0.14996795556505021"/>
      </top>
      <bottom style="thin">
        <color theme="1"/>
      </bottom>
      <diagonal/>
    </border>
    <border>
      <left style="thin">
        <color indexed="64"/>
      </left>
      <right/>
      <top/>
      <bottom style="medium">
        <color rgb="FF00A19A"/>
      </bottom>
      <diagonal/>
    </border>
    <border>
      <left/>
      <right style="thin">
        <color indexed="64"/>
      </right>
      <top/>
      <bottom style="medium">
        <color rgb="FF00A19A"/>
      </bottom>
      <diagonal/>
    </border>
    <border>
      <left/>
      <right style="thin">
        <color indexed="64"/>
      </right>
      <top style="medium">
        <color rgb="FF00A19A"/>
      </top>
      <bottom/>
      <diagonal/>
    </border>
    <border>
      <left style="dotted">
        <color indexed="64"/>
      </left>
      <right style="dotted">
        <color indexed="64"/>
      </right>
      <top style="thin">
        <color indexed="64"/>
      </top>
      <bottom style="thin">
        <color theme="0" tint="-0.14999847407452621"/>
      </bottom>
      <diagonal/>
    </border>
    <border>
      <left style="dotted">
        <color indexed="64"/>
      </left>
      <right style="dotted">
        <color indexed="64"/>
      </right>
      <top style="thin">
        <color theme="0" tint="-0.14999847407452621"/>
      </top>
      <bottom style="thin">
        <color theme="0" tint="-0.14996795556505021"/>
      </bottom>
      <diagonal/>
    </border>
    <border>
      <left style="dotted">
        <color indexed="64"/>
      </left>
      <right style="dotted">
        <color indexed="64"/>
      </right>
      <top style="thin">
        <color theme="0" tint="-0.14999847407452621"/>
      </top>
      <bottom style="thin">
        <color indexed="64"/>
      </bottom>
      <diagonal/>
    </border>
    <border>
      <left style="dotted">
        <color indexed="64"/>
      </left>
      <right style="dotted">
        <color indexed="64"/>
      </right>
      <top style="thin">
        <color indexed="64"/>
      </top>
      <bottom style="thin">
        <color theme="0" tint="-0.24994659260841701"/>
      </bottom>
      <diagonal/>
    </border>
    <border>
      <left style="dotted">
        <color indexed="64"/>
      </left>
      <right style="dotted">
        <color indexed="64"/>
      </right>
      <top style="thin">
        <color theme="0" tint="-0.24994659260841701"/>
      </top>
      <bottom style="thin">
        <color theme="0" tint="-0.24994659260841701"/>
      </bottom>
      <diagonal/>
    </border>
    <border>
      <left style="dotted">
        <color indexed="64"/>
      </left>
      <right style="dotted">
        <color indexed="64"/>
      </right>
      <top style="thin">
        <color theme="0" tint="-0.24994659260841701"/>
      </top>
      <bottom style="thin">
        <color indexed="64"/>
      </bottom>
      <diagonal/>
    </border>
    <border>
      <left style="dotted">
        <color rgb="FF0C254A"/>
      </left>
      <right style="dotted">
        <color indexed="64"/>
      </right>
      <top style="thin">
        <color theme="0" tint="-0.14996795556505021"/>
      </top>
      <bottom style="thin">
        <color indexed="64"/>
      </bottom>
      <diagonal/>
    </border>
    <border>
      <left style="dotted">
        <color rgb="FF0C254A"/>
      </left>
      <right style="dotted">
        <color indexed="64"/>
      </right>
      <top style="thin">
        <color theme="0" tint="-0.14996795556505021"/>
      </top>
      <bottom style="thin">
        <color theme="0" tint="-0.14996795556505021"/>
      </bottom>
      <diagonal/>
    </border>
    <border>
      <left style="dotted">
        <color rgb="FF0C254A"/>
      </left>
      <right style="dotted">
        <color indexed="64"/>
      </right>
      <top style="thin">
        <color indexed="64"/>
      </top>
      <bottom style="thin">
        <color theme="0" tint="-0.14996795556505021"/>
      </bottom>
      <diagonal/>
    </border>
    <border>
      <left style="dotted">
        <color indexed="64"/>
      </left>
      <right style="dotted">
        <color indexed="64"/>
      </right>
      <top style="thin">
        <color theme="0" tint="-0.24994659260841701"/>
      </top>
      <bottom style="thin">
        <color theme="0" tint="-0.14996795556505021"/>
      </bottom>
      <diagonal/>
    </border>
  </borders>
  <cellStyleXfs count="798">
    <xf numFmtId="0" fontId="0"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164"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43" fontId="9" fillId="0" borderId="0" applyFont="0" applyFill="0" applyBorder="0" applyAlignment="0" applyProtection="0"/>
    <xf numFmtId="0" fontId="43" fillId="0" borderId="0"/>
    <xf numFmtId="0" fontId="9" fillId="0" borderId="0"/>
    <xf numFmtId="44" fontId="9" fillId="0" borderId="0" applyFont="0" applyFill="0" applyBorder="0" applyAlignment="0" applyProtection="0"/>
  </cellStyleXfs>
  <cellXfs count="1112">
    <xf numFmtId="0" fontId="0" fillId="0" borderId="0" xfId="0"/>
    <xf numFmtId="0" fontId="10" fillId="0" borderId="0" xfId="0" applyFont="1"/>
    <xf numFmtId="0" fontId="11" fillId="0" borderId="0" xfId="0" applyFont="1"/>
    <xf numFmtId="0" fontId="8" fillId="0" borderId="0" xfId="0" applyFont="1"/>
    <xf numFmtId="0" fontId="13" fillId="0" borderId="0" xfId="0" applyFont="1"/>
    <xf numFmtId="0" fontId="0" fillId="0" borderId="0" xfId="0" applyAlignment="1">
      <alignment horizontal="center" vertical="top"/>
    </xf>
    <xf numFmtId="0" fontId="0" fillId="0" borderId="0" xfId="0" applyAlignment="1">
      <alignment vertical="top"/>
    </xf>
    <xf numFmtId="0" fontId="13" fillId="0" borderId="0" xfId="0" applyFont="1" applyAlignment="1">
      <alignment vertical="top"/>
    </xf>
    <xf numFmtId="9" fontId="0" fillId="0" borderId="0" xfId="0" applyNumberFormat="1"/>
    <xf numFmtId="9" fontId="11" fillId="0" borderId="0" xfId="0" applyNumberFormat="1" applyFont="1"/>
    <xf numFmtId="9" fontId="0" fillId="0" borderId="0" xfId="0" applyNumberFormat="1" applyAlignment="1">
      <alignment horizontal="center" vertical="top"/>
    </xf>
    <xf numFmtId="2" fontId="12" fillId="3" borderId="0" xfId="0" applyNumberFormat="1" applyFont="1" applyFill="1" applyAlignment="1">
      <alignment horizontal="center"/>
    </xf>
    <xf numFmtId="2" fontId="0" fillId="3" borderId="0" xfId="0" applyNumberFormat="1" applyFill="1" applyAlignment="1">
      <alignment horizontal="center"/>
    </xf>
    <xf numFmtId="2" fontId="0" fillId="3" borderId="0" xfId="0" applyNumberFormat="1" applyFill="1" applyAlignment="1">
      <alignment horizontal="center" vertical="top"/>
    </xf>
    <xf numFmtId="0" fontId="14" fillId="0" borderId="0" xfId="0" applyFont="1"/>
    <xf numFmtId="0" fontId="17" fillId="0" borderId="0" xfId="0" applyFont="1"/>
    <xf numFmtId="0" fontId="17" fillId="0" borderId="0" xfId="0" applyFont="1" applyAlignment="1">
      <alignment vertical="center"/>
    </xf>
    <xf numFmtId="2" fontId="20" fillId="4" borderId="0" xfId="50" applyNumberFormat="1" applyFont="1" applyFill="1" applyBorder="1" applyAlignment="1" applyProtection="1">
      <alignment horizontal="center" vertical="center"/>
    </xf>
    <xf numFmtId="2" fontId="20" fillId="4" borderId="0" xfId="312" applyNumberFormat="1" applyFont="1" applyFill="1" applyAlignment="1">
      <alignment horizontal="center" vertical="center"/>
    </xf>
    <xf numFmtId="9" fontId="20" fillId="0" borderId="0" xfId="50" applyNumberFormat="1" applyFont="1" applyFill="1" applyBorder="1" applyAlignment="1" applyProtection="1">
      <alignment horizontal="center" vertical="center"/>
    </xf>
    <xf numFmtId="1" fontId="20" fillId="4" borderId="0" xfId="50" applyNumberFormat="1" applyFont="1" applyFill="1" applyBorder="1" applyAlignment="1" applyProtection="1">
      <alignment horizontal="center" vertical="center"/>
    </xf>
    <xf numFmtId="0" fontId="32" fillId="0" borderId="0" xfId="0" applyFont="1" applyAlignment="1">
      <alignment vertical="center"/>
    </xf>
    <xf numFmtId="0" fontId="26" fillId="0" borderId="0" xfId="0" applyFont="1" applyAlignment="1">
      <alignment horizontal="left" vertical="top" wrapText="1"/>
    </xf>
    <xf numFmtId="0" fontId="25" fillId="0" borderId="0" xfId="0" applyFont="1" applyAlignment="1">
      <alignment horizontal="left" vertical="top" wrapText="1"/>
    </xf>
    <xf numFmtId="2" fontId="25" fillId="4" borderId="0" xfId="50" applyNumberFormat="1" applyFont="1" applyFill="1" applyBorder="1" applyAlignment="1" applyProtection="1">
      <alignment horizontal="center" vertical="center"/>
    </xf>
    <xf numFmtId="2" fontId="25" fillId="4" borderId="0" xfId="312" applyNumberFormat="1" applyFont="1" applyFill="1" applyAlignment="1">
      <alignment horizontal="center" vertical="center"/>
    </xf>
    <xf numFmtId="9" fontId="25" fillId="0" borderId="0" xfId="50" applyNumberFormat="1" applyFont="1" applyFill="1" applyBorder="1" applyAlignment="1" applyProtection="1">
      <alignment horizontal="center" vertical="center"/>
    </xf>
    <xf numFmtId="1" fontId="25" fillId="4" borderId="0" xfId="50" applyNumberFormat="1" applyFont="1" applyFill="1" applyBorder="1" applyAlignment="1" applyProtection="1">
      <alignment horizontal="center" vertical="center"/>
    </xf>
    <xf numFmtId="0" fontId="25" fillId="0" borderId="0" xfId="0" applyFont="1" applyAlignment="1">
      <alignment horizontal="left" vertical="center" wrapText="1"/>
    </xf>
    <xf numFmtId="0" fontId="25" fillId="0" borderId="0" xfId="0" applyFont="1" applyAlignment="1">
      <alignment horizontal="center" vertical="center"/>
    </xf>
    <xf numFmtId="0" fontId="21" fillId="0" borderId="0" xfId="0" applyFont="1"/>
    <xf numFmtId="0" fontId="21" fillId="0" borderId="0" xfId="0" applyFont="1" applyAlignment="1">
      <alignment horizontal="center" vertical="center"/>
    </xf>
    <xf numFmtId="0" fontId="25" fillId="0" borderId="0" xfId="0" applyFont="1"/>
    <xf numFmtId="0" fontId="25" fillId="0" borderId="0" xfId="0" applyFont="1" applyAlignment="1">
      <alignment vertical="center" wrapText="1"/>
    </xf>
    <xf numFmtId="0" fontId="21" fillId="0" borderId="0" xfId="0" applyFont="1" applyAlignment="1">
      <alignment vertical="center" wrapText="1"/>
    </xf>
    <xf numFmtId="0" fontId="20" fillId="3" borderId="0" xfId="0" applyFont="1" applyFill="1" applyAlignment="1">
      <alignment horizontal="center"/>
    </xf>
    <xf numFmtId="0" fontId="25" fillId="0" borderId="0" xfId="0" applyFont="1" applyAlignment="1">
      <alignment horizontal="justify" vertical="center" wrapText="1"/>
    </xf>
    <xf numFmtId="9" fontId="25" fillId="3" borderId="0" xfId="0" applyNumberFormat="1" applyFont="1" applyFill="1" applyAlignment="1">
      <alignment horizontal="center" vertical="top"/>
    </xf>
    <xf numFmtId="165" fontId="25" fillId="3" borderId="0" xfId="0" applyNumberFormat="1" applyFont="1" applyFill="1" applyAlignment="1">
      <alignment horizontal="center" vertical="center"/>
    </xf>
    <xf numFmtId="0" fontId="26" fillId="0" borderId="0" xfId="0" applyFont="1" applyAlignment="1">
      <alignment wrapText="1"/>
    </xf>
    <xf numFmtId="0" fontId="25" fillId="4" borderId="0" xfId="89" applyFont="1" applyFill="1" applyAlignment="1">
      <alignment vertical="top" wrapText="1"/>
    </xf>
    <xf numFmtId="9" fontId="25" fillId="3" borderId="0" xfId="381" applyFont="1" applyFill="1" applyBorder="1" applyAlignment="1">
      <alignment horizontal="center" vertical="center"/>
    </xf>
    <xf numFmtId="0" fontId="10" fillId="0" borderId="0" xfId="0" applyFont="1" applyAlignment="1">
      <alignment vertical="center"/>
    </xf>
    <xf numFmtId="0" fontId="25" fillId="0" borderId="0" xfId="0" applyFont="1" applyAlignment="1">
      <alignment vertical="center"/>
    </xf>
    <xf numFmtId="2" fontId="25" fillId="4" borderId="0" xfId="50" applyNumberFormat="1" applyFont="1" applyFill="1" applyBorder="1" applyAlignment="1">
      <alignment horizontal="center" vertical="center"/>
    </xf>
    <xf numFmtId="0" fontId="25" fillId="0" borderId="0" xfId="0" applyFont="1" applyAlignment="1">
      <alignment horizontal="center" vertical="center" wrapText="1"/>
    </xf>
    <xf numFmtId="9" fontId="25" fillId="0" borderId="0" xfId="50" applyNumberFormat="1" applyFont="1" applyBorder="1" applyAlignment="1">
      <alignment horizontal="center" vertical="center"/>
    </xf>
    <xf numFmtId="2" fontId="26" fillId="0" borderId="0" xfId="0" applyNumberFormat="1" applyFont="1" applyAlignment="1">
      <alignment horizontal="center" vertical="top"/>
    </xf>
    <xf numFmtId="9" fontId="25" fillId="0" borderId="0" xfId="0" applyNumberFormat="1" applyFont="1" applyAlignment="1">
      <alignment horizontal="center" vertical="top"/>
    </xf>
    <xf numFmtId="2" fontId="26" fillId="3" borderId="0" xfId="50" applyNumberFormat="1" applyFont="1" applyFill="1" applyBorder="1" applyAlignment="1">
      <alignment horizontal="center" vertical="top" wrapText="1"/>
    </xf>
    <xf numFmtId="2" fontId="26" fillId="3" borderId="0" xfId="0" applyNumberFormat="1" applyFont="1" applyFill="1" applyAlignment="1">
      <alignment horizontal="center" vertical="top" wrapText="1"/>
    </xf>
    <xf numFmtId="1" fontId="20" fillId="0" borderId="0" xfId="50" applyNumberFormat="1" applyFont="1" applyFill="1" applyBorder="1" applyAlignment="1" applyProtection="1">
      <alignment horizontal="center" vertical="center"/>
    </xf>
    <xf numFmtId="0" fontId="35" fillId="0" borderId="0" xfId="0" applyFont="1" applyAlignment="1">
      <alignment vertical="center"/>
    </xf>
    <xf numFmtId="0" fontId="25" fillId="3" borderId="0" xfId="0" applyFont="1" applyFill="1" applyAlignment="1">
      <alignment horizontal="center"/>
    </xf>
    <xf numFmtId="2" fontId="25" fillId="4" borderId="0" xfId="50" applyNumberFormat="1" applyFont="1" applyFill="1" applyBorder="1" applyAlignment="1" applyProtection="1">
      <alignment horizontal="left" vertical="center" wrapText="1"/>
    </xf>
    <xf numFmtId="0" fontId="25" fillId="0" borderId="0" xfId="0" applyFont="1" applyAlignment="1">
      <alignment vertical="top" wrapText="1"/>
    </xf>
    <xf numFmtId="2" fontId="25" fillId="4" borderId="0" xfId="50" applyNumberFormat="1" applyFont="1" applyFill="1" applyBorder="1" applyAlignment="1" applyProtection="1">
      <alignment vertical="center"/>
    </xf>
    <xf numFmtId="2" fontId="25" fillId="4" borderId="0" xfId="312" applyNumberFormat="1" applyFont="1" applyFill="1" applyAlignment="1">
      <alignment vertical="center"/>
    </xf>
    <xf numFmtId="9" fontId="25" fillId="0" borderId="0" xfId="50" applyNumberFormat="1" applyFont="1" applyFill="1" applyBorder="1" applyAlignment="1" applyProtection="1">
      <alignment vertical="center"/>
    </xf>
    <xf numFmtId="1" fontId="25" fillId="4" borderId="0" xfId="50" applyNumberFormat="1" applyFont="1" applyFill="1" applyBorder="1" applyAlignment="1" applyProtection="1">
      <alignment vertical="center"/>
    </xf>
    <xf numFmtId="2" fontId="25" fillId="4" borderId="0" xfId="50" applyNumberFormat="1" applyFont="1" applyFill="1" applyBorder="1" applyAlignment="1" applyProtection="1">
      <alignment vertical="center" wrapText="1"/>
    </xf>
    <xf numFmtId="2" fontId="25" fillId="0" borderId="0" xfId="50" applyNumberFormat="1" applyFont="1" applyFill="1" applyBorder="1" applyAlignment="1" applyProtection="1">
      <alignment vertical="center"/>
    </xf>
    <xf numFmtId="2" fontId="25" fillId="0" borderId="0" xfId="312" applyNumberFormat="1" applyFont="1" applyAlignment="1">
      <alignment vertical="center"/>
    </xf>
    <xf numFmtId="1" fontId="25" fillId="0" borderId="0" xfId="50" applyNumberFormat="1" applyFont="1" applyFill="1" applyBorder="1" applyAlignment="1" applyProtection="1">
      <alignment vertical="center"/>
    </xf>
    <xf numFmtId="9" fontId="25" fillId="0" borderId="0" xfId="381" applyFont="1" applyFill="1" applyAlignment="1">
      <alignment horizontal="center" vertical="center"/>
    </xf>
    <xf numFmtId="1" fontId="25" fillId="4" borderId="0" xfId="50" applyNumberFormat="1" applyFont="1" applyFill="1" applyBorder="1" applyAlignment="1">
      <alignment horizontal="center" vertical="center"/>
    </xf>
    <xf numFmtId="2" fontId="25" fillId="4" borderId="0" xfId="50" applyNumberFormat="1" applyFont="1" applyFill="1" applyBorder="1" applyAlignment="1">
      <alignment vertical="center"/>
    </xf>
    <xf numFmtId="9" fontId="25" fillId="0" borderId="0" xfId="50" applyNumberFormat="1" applyFont="1" applyBorder="1" applyAlignment="1">
      <alignment vertical="center"/>
    </xf>
    <xf numFmtId="1" fontId="25" fillId="4" borderId="0" xfId="50" applyNumberFormat="1" applyFont="1" applyFill="1" applyBorder="1" applyAlignment="1">
      <alignment vertical="center"/>
    </xf>
    <xf numFmtId="165" fontId="25" fillId="0" borderId="0" xfId="0" applyNumberFormat="1" applyFont="1" applyAlignment="1">
      <alignment horizontal="center" vertical="center"/>
    </xf>
    <xf numFmtId="2" fontId="25" fillId="0" borderId="0" xfId="50" applyNumberFormat="1" applyFont="1" applyFill="1" applyBorder="1" applyAlignment="1" applyProtection="1">
      <alignment horizontal="center" vertical="center"/>
    </xf>
    <xf numFmtId="2" fontId="25" fillId="0" borderId="0" xfId="312" applyNumberFormat="1" applyFont="1" applyAlignment="1">
      <alignment horizontal="center" vertical="center"/>
    </xf>
    <xf numFmtId="1" fontId="25" fillId="0" borderId="0" xfId="50" applyNumberFormat="1" applyFont="1" applyFill="1" applyBorder="1" applyAlignment="1" applyProtection="1">
      <alignment horizontal="center" vertical="center"/>
    </xf>
    <xf numFmtId="165" fontId="26" fillId="2" borderId="0" xfId="0" applyNumberFormat="1" applyFont="1" applyFill="1" applyAlignment="1">
      <alignment horizontal="left" vertical="top" wrapText="1"/>
    </xf>
    <xf numFmtId="9" fontId="26" fillId="2" borderId="0" xfId="381" applyFont="1" applyFill="1" applyBorder="1" applyAlignment="1">
      <alignment horizontal="center" vertical="top" wrapText="1"/>
    </xf>
    <xf numFmtId="165" fontId="26" fillId="3" borderId="0" xfId="0" applyNumberFormat="1" applyFont="1" applyFill="1" applyAlignment="1">
      <alignment horizontal="center" vertical="top" wrapText="1"/>
    </xf>
    <xf numFmtId="43" fontId="25" fillId="0" borderId="0" xfId="794" applyFont="1" applyFill="1" applyBorder="1" applyAlignment="1" applyProtection="1">
      <alignment horizontal="center" vertical="center"/>
    </xf>
    <xf numFmtId="43" fontId="25" fillId="0" borderId="0" xfId="794" applyFont="1" applyFill="1" applyBorder="1" applyAlignment="1">
      <alignment horizontal="center" vertical="center"/>
    </xf>
    <xf numFmtId="43" fontId="25" fillId="4" borderId="0" xfId="794" applyFont="1" applyFill="1" applyBorder="1" applyAlignment="1" applyProtection="1">
      <alignment horizontal="center" vertical="center"/>
    </xf>
    <xf numFmtId="43" fontId="25" fillId="4" borderId="0" xfId="794" applyFont="1" applyFill="1" applyBorder="1" applyAlignment="1">
      <alignment horizontal="center" vertical="center"/>
    </xf>
    <xf numFmtId="0" fontId="41" fillId="0" borderId="0" xfId="0" applyFont="1" applyAlignment="1">
      <alignment horizontal="left" vertical="top" wrapText="1"/>
    </xf>
    <xf numFmtId="2" fontId="41" fillId="0" borderId="0" xfId="0" applyNumberFormat="1" applyFont="1" applyAlignment="1">
      <alignment horizontal="center" vertical="top"/>
    </xf>
    <xf numFmtId="9" fontId="21" fillId="0" borderId="0" xfId="0" applyNumberFormat="1" applyFont="1" applyAlignment="1">
      <alignment horizontal="center" vertical="top"/>
    </xf>
    <xf numFmtId="165" fontId="24" fillId="0" borderId="0" xfId="0" applyNumberFormat="1" applyFont="1" applyAlignment="1">
      <alignment horizontal="center" vertical="center"/>
    </xf>
    <xf numFmtId="0" fontId="40" fillId="0" borderId="0" xfId="0" applyFont="1" applyAlignment="1">
      <alignment vertical="top" wrapText="1"/>
    </xf>
    <xf numFmtId="0" fontId="20" fillId="0" borderId="0" xfId="89" applyFont="1" applyAlignment="1">
      <alignment vertical="top" wrapText="1"/>
    </xf>
    <xf numFmtId="0" fontId="21" fillId="0" borderId="0" xfId="0" applyFont="1" applyAlignment="1">
      <alignment horizontal="left" vertical="center" indent="1"/>
    </xf>
    <xf numFmtId="0" fontId="21" fillId="0" borderId="0" xfId="0" applyFont="1" applyAlignment="1">
      <alignment vertical="top" wrapText="1"/>
    </xf>
    <xf numFmtId="43" fontId="25" fillId="4" borderId="0" xfId="794" applyFont="1" applyFill="1" applyAlignment="1">
      <alignment horizontal="center" vertical="center"/>
    </xf>
    <xf numFmtId="0" fontId="25" fillId="0" borderId="5" xfId="0" applyFont="1" applyBorder="1" applyAlignment="1">
      <alignment horizontal="center" vertical="center"/>
    </xf>
    <xf numFmtId="0" fontId="25" fillId="0" borderId="4" xfId="0" applyFont="1" applyBorder="1"/>
    <xf numFmtId="9" fontId="25" fillId="0" borderId="6" xfId="50" applyNumberFormat="1" applyFont="1" applyFill="1" applyBorder="1" applyAlignment="1" applyProtection="1">
      <alignment horizontal="center" vertical="center"/>
    </xf>
    <xf numFmtId="0" fontId="25" fillId="0" borderId="0" xfId="0" applyFont="1" applyAlignment="1">
      <alignment horizontal="right" vertical="center" wrapText="1"/>
    </xf>
    <xf numFmtId="0" fontId="20" fillId="0" borderId="0" xfId="0" applyFont="1" applyAlignment="1">
      <alignment vertical="center"/>
    </xf>
    <xf numFmtId="0" fontId="20" fillId="0" borderId="0" xfId="0" applyFont="1"/>
    <xf numFmtId="2" fontId="20" fillId="4" borderId="0" xfId="50" applyNumberFormat="1" applyFont="1" applyFill="1" applyBorder="1" applyAlignment="1" applyProtection="1">
      <alignment vertical="center"/>
    </xf>
    <xf numFmtId="2" fontId="20" fillId="4" borderId="0" xfId="312" applyNumberFormat="1" applyFont="1" applyFill="1" applyAlignment="1">
      <alignment vertical="center"/>
    </xf>
    <xf numFmtId="9" fontId="20" fillId="0" borderId="0" xfId="50" applyNumberFormat="1" applyFont="1" applyFill="1" applyBorder="1" applyAlignment="1" applyProtection="1">
      <alignment vertical="center"/>
    </xf>
    <xf numFmtId="1" fontId="20" fillId="4" borderId="0" xfId="50" applyNumberFormat="1" applyFont="1" applyFill="1" applyBorder="1" applyAlignment="1" applyProtection="1">
      <alignment vertical="center"/>
    </xf>
    <xf numFmtId="2" fontId="20" fillId="4" borderId="0" xfId="50" applyNumberFormat="1" applyFont="1" applyFill="1" applyBorder="1" applyAlignment="1" applyProtection="1">
      <alignment vertical="center" wrapText="1"/>
    </xf>
    <xf numFmtId="2" fontId="20" fillId="0" borderId="0" xfId="50" applyNumberFormat="1" applyFont="1" applyFill="1" applyBorder="1" applyAlignment="1" applyProtection="1">
      <alignment vertical="center"/>
    </xf>
    <xf numFmtId="2" fontId="20" fillId="0" borderId="0" xfId="312" applyNumberFormat="1" applyFont="1" applyAlignment="1">
      <alignment vertical="center"/>
    </xf>
    <xf numFmtId="1" fontId="20" fillId="0" borderId="0" xfId="50" applyNumberFormat="1" applyFont="1" applyFill="1" applyBorder="1" applyAlignment="1" applyProtection="1">
      <alignment vertical="center"/>
    </xf>
    <xf numFmtId="0" fontId="42" fillId="0" borderId="0" xfId="0" applyFont="1"/>
    <xf numFmtId="0" fontId="27" fillId="0" borderId="0" xfId="0" applyFont="1" applyAlignment="1">
      <alignment horizontal="left" vertical="top" wrapText="1"/>
    </xf>
    <xf numFmtId="0" fontId="18" fillId="0" borderId="0" xfId="0" applyFont="1" applyAlignment="1">
      <alignment vertical="center"/>
    </xf>
    <xf numFmtId="0" fontId="16" fillId="0" borderId="0" xfId="0" applyFont="1" applyAlignment="1">
      <alignment vertical="center"/>
    </xf>
    <xf numFmtId="0" fontId="44" fillId="0" borderId="0" xfId="0" applyFont="1"/>
    <xf numFmtId="0" fontId="37" fillId="0" borderId="0" xfId="0" applyFont="1" applyAlignment="1">
      <alignment vertical="center"/>
    </xf>
    <xf numFmtId="0" fontId="19" fillId="0" borderId="0" xfId="0" applyFont="1" applyAlignment="1">
      <alignment horizontal="center" vertical="center"/>
    </xf>
    <xf numFmtId="9" fontId="30" fillId="0" borderId="0" xfId="0" applyNumberFormat="1" applyFont="1" applyAlignment="1">
      <alignment horizontal="center"/>
    </xf>
    <xf numFmtId="0" fontId="30" fillId="0" borderId="0" xfId="0" applyFont="1"/>
    <xf numFmtId="43" fontId="36" fillId="0" borderId="0" xfId="794" applyFont="1" applyFill="1" applyBorder="1" applyAlignment="1">
      <alignment horizontal="left" vertical="top" wrapText="1"/>
    </xf>
    <xf numFmtId="165" fontId="36" fillId="0" borderId="0" xfId="0" applyNumberFormat="1" applyFont="1" applyAlignment="1">
      <alignment horizontal="left" vertical="center"/>
    </xf>
    <xf numFmtId="0" fontId="25" fillId="0" borderId="0" xfId="0" applyFont="1" applyAlignment="1">
      <alignment horizontal="left" vertical="center" wrapText="1" indent="2"/>
    </xf>
    <xf numFmtId="0" fontId="26" fillId="3" borderId="0" xfId="0" applyFont="1" applyFill="1"/>
    <xf numFmtId="0" fontId="25" fillId="4" borderId="12" xfId="0" applyFont="1" applyFill="1" applyBorder="1" applyAlignment="1">
      <alignment vertical="center" wrapText="1"/>
    </xf>
    <xf numFmtId="0" fontId="34" fillId="0" borderId="0" xfId="0" applyFont="1" applyAlignment="1">
      <alignment horizontal="left" vertical="top" wrapText="1"/>
    </xf>
    <xf numFmtId="0" fontId="7" fillId="0" borderId="0" xfId="0" applyFont="1" applyAlignment="1">
      <alignment horizontal="left" vertical="top" wrapText="1"/>
    </xf>
    <xf numFmtId="0" fontId="25" fillId="0" borderId="13" xfId="0" applyFont="1" applyBorder="1" applyAlignment="1">
      <alignment vertical="center" wrapText="1"/>
    </xf>
    <xf numFmtId="0" fontId="25" fillId="0" borderId="13" xfId="0" applyFont="1" applyBorder="1" applyAlignment="1">
      <alignment horizontal="left" vertical="center" wrapText="1"/>
    </xf>
    <xf numFmtId="0" fontId="25" fillId="4" borderId="12" xfId="0" applyFont="1" applyFill="1" applyBorder="1" applyAlignment="1">
      <alignment vertical="top" wrapText="1"/>
    </xf>
    <xf numFmtId="9" fontId="25" fillId="0" borderId="0" xfId="50" applyNumberFormat="1" applyFont="1" applyAlignment="1">
      <alignment horizontal="center" vertical="center"/>
    </xf>
    <xf numFmtId="0" fontId="25" fillId="0" borderId="0" xfId="0" applyFont="1" applyAlignment="1">
      <alignment vertical="top"/>
    </xf>
    <xf numFmtId="43" fontId="25" fillId="4" borderId="0" xfId="794" applyFont="1" applyFill="1" applyBorder="1" applyAlignment="1">
      <alignment horizontal="center" vertical="top"/>
    </xf>
    <xf numFmtId="1" fontId="25" fillId="4" borderId="0" xfId="50" applyNumberFormat="1" applyFont="1" applyFill="1" applyBorder="1" applyAlignment="1">
      <alignment horizontal="center" vertical="top"/>
    </xf>
    <xf numFmtId="9" fontId="25" fillId="0" borderId="0" xfId="50" applyNumberFormat="1" applyFont="1" applyFill="1" applyBorder="1" applyAlignment="1" applyProtection="1">
      <alignment horizontal="center" vertical="top"/>
    </xf>
    <xf numFmtId="1" fontId="25" fillId="4" borderId="0" xfId="50" applyNumberFormat="1" applyFont="1" applyFill="1" applyBorder="1" applyAlignment="1" applyProtection="1">
      <alignment horizontal="center" vertical="top"/>
    </xf>
    <xf numFmtId="43" fontId="25" fillId="4" borderId="0" xfId="794" applyFont="1" applyFill="1" applyBorder="1" applyAlignment="1" applyProtection="1">
      <alignment horizontal="center" vertical="top"/>
    </xf>
    <xf numFmtId="0" fontId="25" fillId="0" borderId="0" xfId="0" applyFont="1" applyAlignment="1">
      <alignment horizontal="center" vertical="top"/>
    </xf>
    <xf numFmtId="9" fontId="26" fillId="2" borderId="0" xfId="381" applyFont="1" applyFill="1" applyBorder="1" applyAlignment="1">
      <alignment horizontal="center" vertical="center" wrapText="1"/>
    </xf>
    <xf numFmtId="165" fontId="26" fillId="3" borderId="0" xfId="0" applyNumberFormat="1" applyFont="1" applyFill="1" applyAlignment="1">
      <alignment horizontal="center" vertical="center" wrapText="1"/>
    </xf>
    <xf numFmtId="9" fontId="28" fillId="2" borderId="0" xfId="381" applyFont="1" applyFill="1" applyBorder="1" applyAlignment="1">
      <alignment horizontal="center" vertical="center" wrapText="1"/>
    </xf>
    <xf numFmtId="165" fontId="28" fillId="3" borderId="0" xfId="0" applyNumberFormat="1" applyFont="1" applyFill="1" applyAlignment="1">
      <alignment horizontal="center" vertical="center" wrapText="1"/>
    </xf>
    <xf numFmtId="9" fontId="25" fillId="3" borderId="0" xfId="50" applyNumberFormat="1" applyFont="1" applyFill="1" applyBorder="1" applyAlignment="1" applyProtection="1">
      <alignment horizontal="center" vertical="top"/>
    </xf>
    <xf numFmtId="1" fontId="25" fillId="3" borderId="0" xfId="50" applyNumberFormat="1" applyFont="1" applyFill="1" applyBorder="1" applyAlignment="1" applyProtection="1">
      <alignment horizontal="center" vertical="top"/>
    </xf>
    <xf numFmtId="0" fontId="25" fillId="3" borderId="0" xfId="0" applyFont="1" applyFill="1"/>
    <xf numFmtId="0" fontId="25" fillId="4" borderId="0" xfId="50" applyNumberFormat="1" applyFont="1" applyFill="1" applyBorder="1" applyAlignment="1" applyProtection="1">
      <alignment horizontal="center" vertical="top"/>
    </xf>
    <xf numFmtId="0" fontId="25" fillId="4" borderId="0" xfId="794" applyNumberFormat="1" applyFont="1" applyFill="1" applyBorder="1" applyAlignment="1">
      <alignment horizontal="center" vertical="top"/>
    </xf>
    <xf numFmtId="0" fontId="25" fillId="4" borderId="0" xfId="794" applyNumberFormat="1" applyFont="1" applyFill="1" applyBorder="1" applyAlignment="1">
      <alignment horizontal="right" vertical="top"/>
    </xf>
    <xf numFmtId="1" fontId="25" fillId="0" borderId="0" xfId="50" applyNumberFormat="1" applyFont="1" applyFill="1" applyBorder="1" applyAlignment="1" applyProtection="1">
      <alignment horizontal="center" vertical="top"/>
    </xf>
    <xf numFmtId="43" fontId="25" fillId="0" borderId="0" xfId="794" applyFont="1" applyFill="1" applyBorder="1" applyAlignment="1">
      <alignment horizontal="center" vertical="top"/>
    </xf>
    <xf numFmtId="0" fontId="1" fillId="0" borderId="0" xfId="0" applyFont="1"/>
    <xf numFmtId="43" fontId="25" fillId="0" borderId="0" xfId="794" applyFont="1" applyFill="1" applyBorder="1" applyAlignment="1" applyProtection="1">
      <alignment horizontal="center" vertical="top"/>
    </xf>
    <xf numFmtId="165" fontId="28" fillId="0" borderId="0" xfId="0" applyNumberFormat="1" applyFont="1" applyAlignment="1">
      <alignment horizontal="center" vertical="center" wrapText="1"/>
    </xf>
    <xf numFmtId="2" fontId="28" fillId="0" borderId="0" xfId="50" applyNumberFormat="1" applyFont="1" applyFill="1" applyBorder="1" applyAlignment="1">
      <alignment horizontal="center" vertical="center" wrapText="1"/>
    </xf>
    <xf numFmtId="2" fontId="28" fillId="0" borderId="0" xfId="0" applyNumberFormat="1" applyFont="1" applyAlignment="1">
      <alignment horizontal="center" vertical="center" wrapText="1"/>
    </xf>
    <xf numFmtId="9" fontId="28" fillId="0" borderId="0" xfId="381" applyFont="1" applyFill="1" applyBorder="1" applyAlignment="1">
      <alignment horizontal="center" vertical="center" wrapText="1"/>
    </xf>
    <xf numFmtId="4" fontId="1" fillId="0" borderId="0" xfId="0" applyNumberFormat="1" applyFont="1" applyAlignment="1">
      <alignment horizontal="right" vertical="center" wrapText="1"/>
    </xf>
    <xf numFmtId="1" fontId="25" fillId="0" borderId="0" xfId="50" applyNumberFormat="1" applyFont="1" applyBorder="1" applyAlignment="1">
      <alignment horizontal="center" vertical="top"/>
    </xf>
    <xf numFmtId="0" fontId="25" fillId="3" borderId="0" xfId="0" applyFont="1" applyFill="1" applyAlignment="1">
      <alignment vertical="top" wrapText="1"/>
    </xf>
    <xf numFmtId="4" fontId="25" fillId="0" borderId="0" xfId="0" applyNumberFormat="1" applyFont="1" applyAlignment="1">
      <alignment horizontal="right" vertical="center" wrapText="1"/>
    </xf>
    <xf numFmtId="43" fontId="25" fillId="0" borderId="0" xfId="794" applyFont="1" applyBorder="1" applyAlignment="1">
      <alignment horizontal="center" vertical="top"/>
    </xf>
    <xf numFmtId="2" fontId="25" fillId="4" borderId="0" xfId="794" applyNumberFormat="1" applyFont="1" applyFill="1" applyBorder="1" applyAlignment="1">
      <alignment horizontal="right" vertical="top"/>
    </xf>
    <xf numFmtId="2" fontId="28" fillId="3" borderId="0" xfId="0" applyNumberFormat="1" applyFont="1" applyFill="1" applyAlignment="1">
      <alignment horizontal="center" vertical="center" wrapText="1"/>
    </xf>
    <xf numFmtId="9" fontId="25" fillId="0" borderId="1" xfId="50" applyNumberFormat="1" applyFont="1" applyFill="1" applyBorder="1" applyAlignment="1" applyProtection="1">
      <alignment horizontal="center" vertical="top"/>
    </xf>
    <xf numFmtId="9" fontId="25" fillId="0" borderId="25" xfId="50" applyNumberFormat="1" applyFont="1" applyFill="1" applyBorder="1" applyAlignment="1" applyProtection="1">
      <alignment horizontal="center" vertical="top"/>
    </xf>
    <xf numFmtId="9" fontId="25" fillId="0" borderId="26" xfId="50" applyNumberFormat="1" applyFont="1" applyFill="1" applyBorder="1" applyAlignment="1" applyProtection="1">
      <alignment horizontal="center" vertical="top"/>
    </xf>
    <xf numFmtId="0" fontId="25" fillId="0" borderId="26" xfId="0" applyFont="1" applyBorder="1"/>
    <xf numFmtId="0" fontId="25" fillId="0" borderId="27" xfId="0" applyFont="1" applyBorder="1"/>
    <xf numFmtId="0" fontId="25" fillId="0" borderId="28" xfId="0" applyFont="1" applyBorder="1"/>
    <xf numFmtId="1" fontId="25" fillId="4" borderId="26" xfId="50" applyNumberFormat="1" applyFont="1" applyFill="1" applyBorder="1" applyAlignment="1" applyProtection="1">
      <alignment horizontal="center" vertical="top"/>
    </xf>
    <xf numFmtId="1" fontId="25" fillId="4" borderId="1" xfId="50" applyNumberFormat="1" applyFont="1" applyFill="1" applyBorder="1" applyAlignment="1" applyProtection="1">
      <alignment horizontal="center" vertical="top"/>
    </xf>
    <xf numFmtId="1" fontId="25" fillId="4" borderId="29" xfId="50" applyNumberFormat="1" applyFont="1" applyFill="1" applyBorder="1" applyAlignment="1" applyProtection="1">
      <alignment horizontal="center" vertical="top"/>
    </xf>
    <xf numFmtId="0" fontId="25" fillId="4" borderId="28" xfId="50" applyNumberFormat="1" applyFont="1" applyFill="1" applyBorder="1" applyAlignment="1" applyProtection="1">
      <alignment horizontal="center" vertical="top"/>
    </xf>
    <xf numFmtId="0" fontId="25" fillId="4" borderId="5" xfId="50" applyNumberFormat="1" applyFont="1" applyFill="1" applyBorder="1" applyAlignment="1" applyProtection="1">
      <alignment horizontal="center" vertical="top"/>
    </xf>
    <xf numFmtId="0" fontId="25" fillId="4" borderId="29" xfId="50" applyNumberFormat="1" applyFont="1" applyFill="1" applyBorder="1" applyAlignment="1" applyProtection="1">
      <alignment horizontal="center" vertical="top"/>
    </xf>
    <xf numFmtId="0" fontId="25" fillId="0" borderId="26" xfId="50" applyNumberFormat="1" applyFont="1" applyFill="1" applyBorder="1" applyAlignment="1" applyProtection="1">
      <alignment horizontal="center" vertical="top"/>
    </xf>
    <xf numFmtId="0" fontId="25" fillId="0" borderId="25" xfId="50" applyNumberFormat="1" applyFont="1" applyFill="1" applyBorder="1" applyAlignment="1" applyProtection="1">
      <alignment horizontal="center" vertical="top"/>
    </xf>
    <xf numFmtId="0" fontId="25" fillId="0" borderId="30" xfId="0" applyFont="1" applyBorder="1" applyAlignment="1">
      <alignment vertical="top" wrapText="1"/>
    </xf>
    <xf numFmtId="0" fontId="25" fillId="0" borderId="31" xfId="0" applyFont="1" applyBorder="1" applyAlignment="1">
      <alignment vertical="top" wrapText="1"/>
    </xf>
    <xf numFmtId="9" fontId="25" fillId="0" borderId="32" xfId="50" applyNumberFormat="1" applyFont="1" applyFill="1" applyBorder="1" applyAlignment="1" applyProtection="1">
      <alignment horizontal="center" vertical="top"/>
    </xf>
    <xf numFmtId="1" fontId="25" fillId="4" borderId="33" xfId="50" applyNumberFormat="1" applyFont="1" applyFill="1" applyBorder="1" applyAlignment="1" applyProtection="1">
      <alignment horizontal="center" vertical="top"/>
    </xf>
    <xf numFmtId="1" fontId="25" fillId="4" borderId="28" xfId="50" applyNumberFormat="1" applyFont="1" applyFill="1" applyBorder="1" applyAlignment="1" applyProtection="1">
      <alignment horizontal="center" vertical="top"/>
    </xf>
    <xf numFmtId="1" fontId="25" fillId="4" borderId="6" xfId="50" applyNumberFormat="1" applyFont="1" applyFill="1" applyBorder="1" applyAlignment="1" applyProtection="1">
      <alignment horizontal="center" vertical="top"/>
    </xf>
    <xf numFmtId="9" fontId="25" fillId="0" borderId="6" xfId="50" applyNumberFormat="1" applyFont="1" applyFill="1" applyBorder="1" applyAlignment="1" applyProtection="1">
      <alignment horizontal="center" vertical="top"/>
    </xf>
    <xf numFmtId="9" fontId="25" fillId="0" borderId="28" xfId="50" applyNumberFormat="1" applyFont="1" applyFill="1" applyBorder="1" applyAlignment="1" applyProtection="1">
      <alignment horizontal="center" vertical="top"/>
    </xf>
    <xf numFmtId="1" fontId="25" fillId="3" borderId="26" xfId="50" applyNumberFormat="1" applyFont="1" applyFill="1" applyBorder="1" applyAlignment="1" applyProtection="1">
      <alignment horizontal="center" vertical="top"/>
    </xf>
    <xf numFmtId="1" fontId="25" fillId="3" borderId="28" xfId="50" applyNumberFormat="1" applyFont="1" applyFill="1" applyBorder="1" applyAlignment="1" applyProtection="1">
      <alignment horizontal="center" vertical="top"/>
    </xf>
    <xf numFmtId="1" fontId="25" fillId="3" borderId="6" xfId="50" applyNumberFormat="1" applyFont="1" applyFill="1" applyBorder="1" applyAlignment="1" applyProtection="1">
      <alignment horizontal="center" vertical="top"/>
    </xf>
    <xf numFmtId="1" fontId="25" fillId="3" borderId="29" xfId="50" applyNumberFormat="1" applyFont="1" applyFill="1" applyBorder="1" applyAlignment="1" applyProtection="1">
      <alignment horizontal="center" vertical="top"/>
    </xf>
    <xf numFmtId="9" fontId="25" fillId="3" borderId="26" xfId="50" applyNumberFormat="1" applyFont="1" applyFill="1" applyBorder="1" applyAlignment="1" applyProtection="1">
      <alignment horizontal="center" vertical="top"/>
    </xf>
    <xf numFmtId="9" fontId="25" fillId="3" borderId="25" xfId="50" applyNumberFormat="1" applyFont="1" applyFill="1" applyBorder="1" applyAlignment="1" applyProtection="1">
      <alignment horizontal="center" vertical="top"/>
    </xf>
    <xf numFmtId="9" fontId="25" fillId="3" borderId="4" xfId="50" applyNumberFormat="1" applyFont="1" applyFill="1" applyBorder="1" applyAlignment="1" applyProtection="1">
      <alignment horizontal="center" vertical="top"/>
    </xf>
    <xf numFmtId="9" fontId="25" fillId="3" borderId="35" xfId="50" applyNumberFormat="1" applyFont="1" applyFill="1" applyBorder="1" applyAlignment="1" applyProtection="1">
      <alignment horizontal="center" vertical="top"/>
    </xf>
    <xf numFmtId="9" fontId="25" fillId="3" borderId="28" xfId="50" applyNumberFormat="1" applyFont="1" applyFill="1" applyBorder="1" applyAlignment="1" applyProtection="1">
      <alignment horizontal="center" vertical="top"/>
    </xf>
    <xf numFmtId="1" fontId="25" fillId="3" borderId="34" xfId="50" applyNumberFormat="1" applyFont="1" applyFill="1" applyBorder="1" applyAlignment="1" applyProtection="1">
      <alignment horizontal="center" vertical="top"/>
    </xf>
    <xf numFmtId="0" fontId="27" fillId="0" borderId="36" xfId="0" applyFont="1" applyBorder="1" applyAlignment="1">
      <alignment horizontal="left" vertical="top" wrapText="1"/>
    </xf>
    <xf numFmtId="9" fontId="30" fillId="0" borderId="33" xfId="0" applyNumberFormat="1" applyFont="1" applyBorder="1" applyAlignment="1">
      <alignment horizontal="center"/>
    </xf>
    <xf numFmtId="0" fontId="30" fillId="0" borderId="35" xfId="0" applyFont="1" applyBorder="1"/>
    <xf numFmtId="165" fontId="36" fillId="3" borderId="0" xfId="0" applyNumberFormat="1" applyFont="1" applyFill="1" applyAlignment="1">
      <alignment horizontal="left" vertical="center"/>
    </xf>
    <xf numFmtId="0" fontId="25" fillId="0" borderId="34" xfId="0" applyFont="1" applyBorder="1"/>
    <xf numFmtId="0" fontId="25" fillId="0" borderId="32" xfId="0" applyFont="1" applyBorder="1"/>
    <xf numFmtId="9" fontId="25" fillId="0" borderId="33" xfId="50" applyNumberFormat="1" applyFont="1" applyFill="1" applyBorder="1" applyAlignment="1" applyProtection="1">
      <alignment horizontal="center" vertical="top"/>
    </xf>
    <xf numFmtId="9" fontId="25" fillId="0" borderId="39" xfId="50" applyNumberFormat="1" applyFont="1" applyFill="1" applyBorder="1" applyAlignment="1" applyProtection="1">
      <alignment horizontal="center" vertical="top"/>
    </xf>
    <xf numFmtId="9" fontId="25" fillId="0" borderId="38" xfId="50" applyNumberFormat="1" applyFont="1" applyFill="1" applyBorder="1" applyAlignment="1" applyProtection="1">
      <alignment horizontal="center" vertical="top"/>
    </xf>
    <xf numFmtId="9" fontId="25" fillId="0" borderId="40" xfId="50" applyNumberFormat="1" applyFont="1" applyFill="1" applyBorder="1" applyAlignment="1" applyProtection="1">
      <alignment horizontal="center" vertical="top"/>
    </xf>
    <xf numFmtId="9" fontId="25" fillId="0" borderId="41" xfId="50" applyNumberFormat="1" applyFont="1" applyFill="1" applyBorder="1" applyAlignment="1" applyProtection="1">
      <alignment horizontal="center" vertical="top"/>
    </xf>
    <xf numFmtId="0" fontId="25" fillId="0" borderId="34" xfId="0" applyFont="1" applyBorder="1" applyAlignment="1">
      <alignment horizontal="left" vertical="top" wrapText="1"/>
    </xf>
    <xf numFmtId="0" fontId="25" fillId="0" borderId="29" xfId="0" applyFont="1" applyBorder="1" applyAlignment="1">
      <alignment horizontal="left" vertical="top" wrapText="1"/>
    </xf>
    <xf numFmtId="0" fontId="25" fillId="0" borderId="36" xfId="0" applyFont="1" applyBorder="1" applyAlignment="1">
      <alignment horizontal="left" vertical="top" wrapText="1"/>
    </xf>
    <xf numFmtId="0" fontId="25" fillId="0" borderId="32" xfId="0" applyFont="1" applyBorder="1" applyAlignment="1">
      <alignment horizontal="left" vertical="top" wrapText="1"/>
    </xf>
    <xf numFmtId="0" fontId="30" fillId="0" borderId="26" xfId="0" applyFont="1" applyBorder="1"/>
    <xf numFmtId="9" fontId="30" fillId="0" borderId="5" xfId="0" applyNumberFormat="1" applyFont="1" applyBorder="1" applyAlignment="1">
      <alignment horizontal="center"/>
    </xf>
    <xf numFmtId="0" fontId="25" fillId="0" borderId="43" xfId="0" applyFont="1" applyBorder="1" applyAlignment="1">
      <alignment horizontal="left" vertical="top" wrapText="1"/>
    </xf>
    <xf numFmtId="0" fontId="25" fillId="0" borderId="33" xfId="0" applyFont="1" applyBorder="1" applyAlignment="1">
      <alignment horizontal="left" vertical="top" wrapText="1"/>
    </xf>
    <xf numFmtId="0" fontId="27" fillId="0" borderId="5" xfId="0" applyFont="1" applyBorder="1" applyAlignment="1">
      <alignment horizontal="left" vertical="top" wrapText="1"/>
    </xf>
    <xf numFmtId="0" fontId="27" fillId="0" borderId="37" xfId="0" applyFont="1" applyBorder="1" applyAlignment="1">
      <alignment horizontal="left" vertical="top" wrapText="1"/>
    </xf>
    <xf numFmtId="43" fontId="25" fillId="4" borderId="6" xfId="794" applyFont="1" applyFill="1" applyBorder="1" applyAlignment="1">
      <alignment horizontal="center" vertical="top"/>
    </xf>
    <xf numFmtId="43" fontId="25" fillId="4" borderId="26" xfId="794" applyFont="1" applyFill="1" applyBorder="1" applyAlignment="1">
      <alignment horizontal="center" vertical="top"/>
    </xf>
    <xf numFmtId="43" fontId="25" fillId="4" borderId="5" xfId="794" applyFont="1" applyFill="1" applyBorder="1" applyAlignment="1">
      <alignment horizontal="center" vertical="top"/>
    </xf>
    <xf numFmtId="43" fontId="25" fillId="4" borderId="1" xfId="794" applyFont="1" applyFill="1" applyBorder="1" applyAlignment="1">
      <alignment horizontal="center" vertical="top"/>
    </xf>
    <xf numFmtId="0" fontId="17" fillId="3" borderId="0" xfId="0" applyFont="1" applyFill="1"/>
    <xf numFmtId="9" fontId="25" fillId="0" borderId="44" xfId="50" applyNumberFormat="1" applyFont="1" applyFill="1" applyBorder="1" applyAlignment="1" applyProtection="1">
      <alignment horizontal="center" vertical="center"/>
    </xf>
    <xf numFmtId="1" fontId="25" fillId="4" borderId="45" xfId="50" applyNumberFormat="1" applyFont="1" applyFill="1" applyBorder="1" applyAlignment="1" applyProtection="1">
      <alignment horizontal="center" vertical="center"/>
    </xf>
    <xf numFmtId="9" fontId="25" fillId="0" borderId="1" xfId="50" applyNumberFormat="1" applyFont="1" applyFill="1" applyBorder="1" applyAlignment="1" applyProtection="1">
      <alignment horizontal="center" vertical="center"/>
    </xf>
    <xf numFmtId="1" fontId="25" fillId="4" borderId="1" xfId="50" applyNumberFormat="1" applyFont="1" applyFill="1" applyBorder="1" applyAlignment="1" applyProtection="1">
      <alignment horizontal="center" vertical="center"/>
    </xf>
    <xf numFmtId="1" fontId="25" fillId="4" borderId="0" xfId="50" applyNumberFormat="1" applyFont="1" applyFill="1" applyAlignment="1">
      <alignment horizontal="center" vertical="top"/>
    </xf>
    <xf numFmtId="9" fontId="25" fillId="0" borderId="0" xfId="50" applyNumberFormat="1" applyFont="1" applyAlignment="1">
      <alignment horizontal="center" vertical="top"/>
    </xf>
    <xf numFmtId="0" fontId="17" fillId="0" borderId="22" xfId="0" applyFont="1" applyBorder="1"/>
    <xf numFmtId="0" fontId="17" fillId="0" borderId="23" xfId="0" applyFont="1" applyBorder="1"/>
    <xf numFmtId="0" fontId="17" fillId="0" borderId="46" xfId="0" applyFont="1" applyBorder="1"/>
    <xf numFmtId="9" fontId="25" fillId="0" borderId="25" xfId="50" applyNumberFormat="1" applyFont="1" applyFill="1" applyBorder="1" applyAlignment="1" applyProtection="1">
      <alignment horizontal="center" vertical="center"/>
    </xf>
    <xf numFmtId="0" fontId="26" fillId="0" borderId="1" xfId="0" applyFont="1" applyBorder="1" applyAlignment="1">
      <alignment wrapText="1"/>
    </xf>
    <xf numFmtId="9" fontId="25" fillId="0" borderId="26" xfId="50" applyNumberFormat="1" applyFont="1" applyBorder="1" applyAlignment="1">
      <alignment horizontal="center" vertical="center"/>
    </xf>
    <xf numFmtId="1" fontId="25" fillId="4" borderId="27" xfId="50" applyNumberFormat="1" applyFont="1" applyFill="1" applyBorder="1" applyAlignment="1">
      <alignment horizontal="center" vertical="top"/>
    </xf>
    <xf numFmtId="1" fontId="25" fillId="4" borderId="6" xfId="50" applyNumberFormat="1" applyFont="1" applyFill="1" applyBorder="1" applyAlignment="1">
      <alignment horizontal="center" vertical="top"/>
    </xf>
    <xf numFmtId="9" fontId="25" fillId="0" borderId="1" xfId="50" applyNumberFormat="1" applyFont="1" applyBorder="1" applyAlignment="1">
      <alignment horizontal="center" vertical="top"/>
    </xf>
    <xf numFmtId="1" fontId="25" fillId="4" borderId="32" xfId="50" applyNumberFormat="1" applyFont="1" applyFill="1" applyBorder="1" applyAlignment="1">
      <alignment horizontal="center" vertical="top"/>
    </xf>
    <xf numFmtId="9" fontId="25" fillId="0" borderId="5" xfId="50" applyNumberFormat="1" applyFont="1" applyBorder="1" applyAlignment="1">
      <alignment horizontal="center" vertical="top"/>
    </xf>
    <xf numFmtId="1" fontId="25" fillId="4" borderId="37" xfId="50" applyNumberFormat="1" applyFont="1" applyFill="1" applyBorder="1" applyAlignment="1">
      <alignment horizontal="center" vertical="top"/>
    </xf>
    <xf numFmtId="9" fontId="25" fillId="0" borderId="36" xfId="50" applyNumberFormat="1" applyFont="1" applyBorder="1" applyAlignment="1">
      <alignment horizontal="center" vertical="top"/>
    </xf>
    <xf numFmtId="43" fontId="25" fillId="4" borderId="0" xfId="794" applyFont="1" applyFill="1" applyAlignment="1">
      <alignment horizontal="center" vertical="top"/>
    </xf>
    <xf numFmtId="0" fontId="26" fillId="0" borderId="3" xfId="0" applyFont="1" applyBorder="1"/>
    <xf numFmtId="0" fontId="26" fillId="0" borderId="0" xfId="0" applyFont="1"/>
    <xf numFmtId="0" fontId="26" fillId="0" borderId="11" xfId="0" applyFont="1" applyBorder="1"/>
    <xf numFmtId="0" fontId="35" fillId="3" borderId="0" xfId="0" applyFont="1" applyFill="1" applyAlignment="1">
      <alignment vertical="center"/>
    </xf>
    <xf numFmtId="2" fontId="28" fillId="3" borderId="0" xfId="0" applyNumberFormat="1" applyFont="1" applyFill="1" applyAlignment="1">
      <alignment vertical="center" wrapText="1"/>
    </xf>
    <xf numFmtId="0" fontId="22" fillId="0" borderId="0" xfId="0" applyFont="1" applyAlignment="1">
      <alignment vertical="center"/>
    </xf>
    <xf numFmtId="165" fontId="23" fillId="0" borderId="0" xfId="0" applyNumberFormat="1" applyFont="1" applyAlignment="1">
      <alignment horizontal="left" vertical="center"/>
    </xf>
    <xf numFmtId="0" fontId="20" fillId="0" borderId="28" xfId="0" applyFont="1" applyBorder="1" applyAlignment="1">
      <alignment horizontal="left" vertical="center" wrapText="1"/>
    </xf>
    <xf numFmtId="165" fontId="49" fillId="2" borderId="42" xfId="0" applyNumberFormat="1" applyFont="1" applyFill="1" applyBorder="1" applyAlignment="1">
      <alignment horizontal="center" vertical="center" wrapText="1"/>
    </xf>
    <xf numFmtId="165" fontId="49" fillId="2" borderId="56" xfId="0" applyNumberFormat="1" applyFont="1" applyFill="1" applyBorder="1" applyAlignment="1">
      <alignment horizontal="center" vertical="center" wrapText="1"/>
    </xf>
    <xf numFmtId="165" fontId="49" fillId="2" borderId="57" xfId="0" applyNumberFormat="1" applyFont="1" applyFill="1" applyBorder="1" applyAlignment="1">
      <alignment horizontal="center" vertical="center" wrapText="1"/>
    </xf>
    <xf numFmtId="0" fontId="20" fillId="0" borderId="59" xfId="0" quotePrefix="1" applyFont="1" applyBorder="1" applyAlignment="1">
      <alignment horizontal="left" vertical="top"/>
    </xf>
    <xf numFmtId="0" fontId="20" fillId="0" borderId="60" xfId="0" applyFont="1" applyBorder="1" applyAlignment="1">
      <alignment vertical="center" wrapText="1"/>
    </xf>
    <xf numFmtId="0" fontId="20" fillId="0" borderId="62" xfId="0" applyFont="1" applyBorder="1" applyAlignment="1">
      <alignment horizontal="left" vertical="top"/>
    </xf>
    <xf numFmtId="0" fontId="20" fillId="0" borderId="16" xfId="0" applyFont="1" applyBorder="1" applyAlignment="1">
      <alignment vertical="center" wrapText="1"/>
    </xf>
    <xf numFmtId="0" fontId="20" fillId="0" borderId="62" xfId="0" quotePrefix="1" applyFont="1" applyBorder="1" applyAlignment="1">
      <alignment horizontal="left" vertical="top"/>
    </xf>
    <xf numFmtId="0" fontId="20" fillId="0" borderId="64" xfId="0" applyFont="1" applyBorder="1" applyAlignment="1">
      <alignment horizontal="left" vertical="top"/>
    </xf>
    <xf numFmtId="0" fontId="20" fillId="0" borderId="65" xfId="0" applyFont="1" applyBorder="1" applyAlignment="1">
      <alignment vertical="center" wrapText="1"/>
    </xf>
    <xf numFmtId="0" fontId="25" fillId="0" borderId="27" xfId="0" applyFont="1" applyBorder="1" applyAlignment="1">
      <alignment vertical="center" wrapText="1"/>
    </xf>
    <xf numFmtId="2" fontId="25" fillId="0" borderId="28" xfId="312" applyNumberFormat="1" applyFont="1" applyBorder="1" applyAlignment="1">
      <alignment vertical="center"/>
    </xf>
    <xf numFmtId="9" fontId="25" fillId="0" borderId="27" xfId="50" applyNumberFormat="1" applyFont="1" applyFill="1" applyBorder="1" applyAlignment="1" applyProtection="1">
      <alignment vertical="center"/>
    </xf>
    <xf numFmtId="1" fontId="25" fillId="0" borderId="6" xfId="50" applyNumberFormat="1" applyFont="1" applyFill="1" applyBorder="1" applyAlignment="1" applyProtection="1">
      <alignment vertical="center"/>
    </xf>
    <xf numFmtId="2" fontId="25" fillId="0" borderId="27" xfId="50" applyNumberFormat="1" applyFont="1" applyFill="1" applyBorder="1" applyAlignment="1" applyProtection="1">
      <alignment vertical="center" wrapText="1"/>
    </xf>
    <xf numFmtId="2" fontId="25" fillId="0" borderId="27" xfId="50" applyNumberFormat="1" applyFont="1" applyFill="1" applyBorder="1" applyAlignment="1" applyProtection="1">
      <alignment vertical="center"/>
    </xf>
    <xf numFmtId="2" fontId="25" fillId="0" borderId="27" xfId="312" applyNumberFormat="1" applyFont="1" applyBorder="1" applyAlignment="1">
      <alignment vertical="center"/>
    </xf>
    <xf numFmtId="1" fontId="25" fillId="0" borderId="27" xfId="50" applyNumberFormat="1" applyFont="1" applyFill="1" applyBorder="1" applyAlignment="1" applyProtection="1">
      <alignment vertical="center"/>
    </xf>
    <xf numFmtId="9" fontId="25" fillId="0" borderId="28" xfId="50" applyNumberFormat="1" applyFont="1" applyFill="1" applyBorder="1" applyAlignment="1" applyProtection="1">
      <alignment vertical="center"/>
    </xf>
    <xf numFmtId="1" fontId="25" fillId="0" borderId="28" xfId="50" applyNumberFormat="1" applyFont="1" applyFill="1" applyBorder="1" applyAlignment="1" applyProtection="1">
      <alignment vertical="center"/>
    </xf>
    <xf numFmtId="0" fontId="22" fillId="3" borderId="0" xfId="0" applyFont="1" applyFill="1" applyAlignment="1">
      <alignment vertical="center"/>
    </xf>
    <xf numFmtId="165" fontId="23" fillId="3" borderId="0" xfId="0" applyNumberFormat="1" applyFont="1" applyFill="1" applyAlignment="1">
      <alignment horizontal="left" vertical="center"/>
    </xf>
    <xf numFmtId="43" fontId="25" fillId="3" borderId="0" xfId="794" applyFont="1" applyFill="1" applyBorder="1" applyAlignment="1">
      <alignment horizontal="center" vertical="top"/>
    </xf>
    <xf numFmtId="43" fontId="25" fillId="3" borderId="6" xfId="794" applyFont="1" applyFill="1" applyBorder="1" applyAlignment="1">
      <alignment horizontal="center" vertical="top"/>
    </xf>
    <xf numFmtId="2" fontId="26" fillId="3" borderId="0" xfId="0" applyNumberFormat="1" applyFont="1" applyFill="1" applyAlignment="1">
      <alignment horizontal="center" vertical="center" wrapText="1"/>
    </xf>
    <xf numFmtId="0" fontId="25" fillId="0" borderId="32" xfId="0" applyFont="1" applyBorder="1" applyAlignment="1">
      <alignment vertical="center" wrapText="1"/>
    </xf>
    <xf numFmtId="0" fontId="35" fillId="3" borderId="45" xfId="0" applyFont="1" applyFill="1" applyBorder="1" applyAlignment="1">
      <alignment vertical="center"/>
    </xf>
    <xf numFmtId="165" fontId="36" fillId="3" borderId="45" xfId="0" applyNumberFormat="1" applyFont="1" applyFill="1" applyBorder="1" applyAlignment="1">
      <alignment horizontal="left" vertical="center"/>
    </xf>
    <xf numFmtId="0" fontId="25" fillId="0" borderId="28" xfId="0" applyFont="1" applyBorder="1" applyAlignment="1">
      <alignment vertical="center" wrapText="1"/>
    </xf>
    <xf numFmtId="0" fontId="25" fillId="0" borderId="6" xfId="0" applyFont="1" applyBorder="1" applyAlignment="1">
      <alignment vertical="center" wrapText="1"/>
    </xf>
    <xf numFmtId="9" fontId="26" fillId="4" borderId="0" xfId="381" applyFont="1" applyFill="1" applyBorder="1" applyAlignment="1">
      <alignment horizontal="center" vertical="center" wrapText="1"/>
    </xf>
    <xf numFmtId="0" fontId="25" fillId="0" borderId="28" xfId="0" applyFont="1" applyBorder="1" applyAlignment="1">
      <alignment horizontal="center" vertical="top"/>
    </xf>
    <xf numFmtId="0" fontId="25" fillId="0" borderId="28" xfId="0" applyFont="1" applyBorder="1" applyAlignment="1">
      <alignment vertical="top"/>
    </xf>
    <xf numFmtId="0" fontId="25" fillId="0" borderId="3" xfId="0" applyFont="1" applyBorder="1" applyAlignment="1">
      <alignment vertical="top" wrapText="1"/>
    </xf>
    <xf numFmtId="0" fontId="25" fillId="0" borderId="27" xfId="0" applyFont="1" applyBorder="1" applyAlignment="1">
      <alignment vertical="top" wrapText="1"/>
    </xf>
    <xf numFmtId="43" fontId="25" fillId="0" borderId="27" xfId="794" applyFont="1" applyFill="1" applyBorder="1" applyAlignment="1">
      <alignment horizontal="center" vertical="top"/>
    </xf>
    <xf numFmtId="0" fontId="30" fillId="0" borderId="36" xfId="0" applyFont="1" applyBorder="1"/>
    <xf numFmtId="0" fontId="30" fillId="0" borderId="34" xfId="0" applyFont="1" applyBorder="1"/>
    <xf numFmtId="9" fontId="25" fillId="0" borderId="0" xfId="381" applyFont="1" applyFill="1" applyBorder="1" applyAlignment="1">
      <alignment horizontal="center" vertical="center"/>
    </xf>
    <xf numFmtId="165" fontId="36" fillId="3" borderId="28" xfId="0" applyNumberFormat="1" applyFont="1" applyFill="1" applyBorder="1" applyAlignment="1">
      <alignment horizontal="left" vertical="center"/>
    </xf>
    <xf numFmtId="0" fontId="35" fillId="3" borderId="28" xfId="0" applyFont="1" applyFill="1" applyBorder="1" applyAlignment="1">
      <alignment vertical="center"/>
    </xf>
    <xf numFmtId="0" fontId="25" fillId="3" borderId="0" xfId="0" applyFont="1" applyFill="1" applyAlignment="1">
      <alignment vertical="center" wrapText="1"/>
    </xf>
    <xf numFmtId="0" fontId="25" fillId="3" borderId="0" xfId="0" applyFont="1" applyFill="1" applyAlignment="1">
      <alignment horizontal="center" vertical="center" wrapText="1"/>
    </xf>
    <xf numFmtId="1" fontId="25" fillId="0" borderId="27" xfId="50" applyNumberFormat="1" applyFont="1" applyBorder="1" applyAlignment="1">
      <alignment horizontal="center" vertical="top"/>
    </xf>
    <xf numFmtId="0" fontId="25" fillId="0" borderId="28" xfId="0" applyFont="1" applyBorder="1" applyAlignment="1">
      <alignment vertical="top" wrapText="1"/>
    </xf>
    <xf numFmtId="4" fontId="1" fillId="3" borderId="27" xfId="0" applyNumberFormat="1" applyFont="1" applyFill="1" applyBorder="1" applyAlignment="1">
      <alignment horizontal="right" vertical="center" wrapText="1"/>
    </xf>
    <xf numFmtId="1" fontId="25" fillId="0" borderId="28" xfId="50" applyNumberFormat="1" applyFont="1" applyBorder="1" applyAlignment="1">
      <alignment horizontal="center" vertical="top"/>
    </xf>
    <xf numFmtId="0" fontId="25" fillId="0" borderId="6" xfId="0" applyFont="1" applyBorder="1"/>
    <xf numFmtId="9" fontId="28" fillId="4" borderId="0" xfId="381" applyFont="1" applyFill="1" applyBorder="1" applyAlignment="1">
      <alignment horizontal="center" vertical="center" wrapText="1"/>
    </xf>
    <xf numFmtId="9" fontId="25" fillId="3" borderId="0" xfId="50" applyNumberFormat="1" applyFont="1" applyFill="1" applyBorder="1" applyAlignment="1" applyProtection="1">
      <alignment horizontal="center" vertical="center"/>
    </xf>
    <xf numFmtId="0" fontId="21" fillId="0" borderId="50" xfId="0" applyFont="1" applyBorder="1" applyAlignment="1">
      <alignment vertical="top" wrapText="1"/>
    </xf>
    <xf numFmtId="0" fontId="21" fillId="0" borderId="54" xfId="0" applyFont="1" applyBorder="1" applyAlignment="1">
      <alignment vertical="top" wrapText="1"/>
    </xf>
    <xf numFmtId="2" fontId="25" fillId="4" borderId="47" xfId="312" applyNumberFormat="1" applyFont="1" applyFill="1" applyBorder="1" applyAlignment="1">
      <alignment horizontal="center" vertical="center"/>
    </xf>
    <xf numFmtId="43" fontId="25" fillId="4" borderId="1" xfId="794" applyFont="1" applyFill="1" applyBorder="1" applyAlignment="1">
      <alignment horizontal="center" vertical="center"/>
    </xf>
    <xf numFmtId="0" fontId="21" fillId="0" borderId="48" xfId="0" applyFont="1" applyBorder="1" applyAlignment="1">
      <alignment vertical="top" wrapText="1"/>
    </xf>
    <xf numFmtId="2" fontId="26" fillId="3" borderId="0" xfId="0" applyNumberFormat="1" applyFont="1" applyFill="1" applyAlignment="1">
      <alignment vertical="center" wrapText="1"/>
    </xf>
    <xf numFmtId="43" fontId="25" fillId="4" borderId="25" xfId="794" applyFont="1" applyFill="1" applyBorder="1" applyAlignment="1">
      <alignment horizontal="center" vertical="center"/>
    </xf>
    <xf numFmtId="43" fontId="35" fillId="3" borderId="0" xfId="794" applyFont="1" applyFill="1" applyBorder="1" applyAlignment="1">
      <alignment vertical="center"/>
    </xf>
    <xf numFmtId="43" fontId="26" fillId="3" borderId="0" xfId="794" applyFont="1" applyFill="1" applyBorder="1" applyAlignment="1">
      <alignment horizontal="center" vertical="center" wrapText="1"/>
    </xf>
    <xf numFmtId="43" fontId="25" fillId="4" borderId="29" xfId="794" applyFont="1" applyFill="1" applyBorder="1" applyAlignment="1">
      <alignment horizontal="center" vertical="center"/>
    </xf>
    <xf numFmtId="43" fontId="25" fillId="4" borderId="37" xfId="794" applyFont="1" applyFill="1" applyBorder="1" applyAlignment="1">
      <alignment horizontal="center" vertical="center"/>
    </xf>
    <xf numFmtId="43" fontId="25" fillId="4" borderId="6" xfId="794" applyFont="1" applyFill="1" applyBorder="1" applyAlignment="1">
      <alignment horizontal="center" vertical="center"/>
    </xf>
    <xf numFmtId="43" fontId="25" fillId="4" borderId="5" xfId="794" applyFont="1" applyFill="1" applyBorder="1" applyAlignment="1">
      <alignment horizontal="center" vertical="center"/>
    </xf>
    <xf numFmtId="43" fontId="25" fillId="4" borderId="26" xfId="794" applyFont="1" applyFill="1" applyBorder="1" applyAlignment="1">
      <alignment horizontal="center" vertical="center"/>
    </xf>
    <xf numFmtId="9" fontId="25" fillId="0" borderId="26" xfId="50" applyNumberFormat="1" applyFont="1" applyFill="1" applyBorder="1" applyAlignment="1" applyProtection="1">
      <alignment horizontal="center" vertical="center"/>
    </xf>
    <xf numFmtId="165" fontId="35" fillId="3" borderId="0" xfId="0" applyNumberFormat="1" applyFont="1" applyFill="1" applyAlignment="1">
      <alignment horizontal="left" vertical="center"/>
    </xf>
    <xf numFmtId="2" fontId="25" fillId="4" borderId="26" xfId="312" applyNumberFormat="1" applyFont="1" applyFill="1" applyBorder="1" applyAlignment="1">
      <alignment horizontal="center" vertical="center"/>
    </xf>
    <xf numFmtId="49" fontId="53" fillId="0" borderId="10" xfId="0" applyNumberFormat="1" applyFont="1" applyBorder="1" applyAlignment="1">
      <alignment horizontal="center" vertical="center" wrapText="1"/>
    </xf>
    <xf numFmtId="0" fontId="25" fillId="0" borderId="35" xfId="0" applyFont="1" applyBorder="1" applyAlignment="1">
      <alignment vertical="center" wrapText="1"/>
    </xf>
    <xf numFmtId="0" fontId="25" fillId="0" borderId="34" xfId="0" applyFont="1" applyBorder="1" applyAlignment="1">
      <alignment vertical="center" wrapText="1"/>
    </xf>
    <xf numFmtId="0" fontId="20" fillId="0" borderId="78" xfId="0" applyFont="1" applyBorder="1" applyAlignment="1">
      <alignment vertical="top" wrapText="1"/>
    </xf>
    <xf numFmtId="49" fontId="53" fillId="0" borderId="17" xfId="0" applyNumberFormat="1" applyFont="1" applyBorder="1" applyAlignment="1">
      <alignment horizontal="center" vertical="center" wrapText="1"/>
    </xf>
    <xf numFmtId="0" fontId="27" fillId="0" borderId="79" xfId="0" applyFont="1" applyBorder="1" applyAlignment="1">
      <alignment horizontal="left" vertical="top" wrapText="1"/>
    </xf>
    <xf numFmtId="0" fontId="27" fillId="0" borderId="27" xfId="0" applyFont="1" applyBorder="1" applyAlignment="1">
      <alignment horizontal="left" vertical="top" wrapText="1"/>
    </xf>
    <xf numFmtId="0" fontId="30" fillId="0" borderId="1" xfId="0" applyFont="1" applyBorder="1"/>
    <xf numFmtId="0" fontId="30" fillId="0" borderId="25" xfId="0" applyFont="1" applyBorder="1"/>
    <xf numFmtId="9" fontId="25" fillId="0" borderId="26" xfId="381" applyFont="1" applyFill="1" applyBorder="1" applyAlignment="1">
      <alignment horizontal="center" vertical="center"/>
    </xf>
    <xf numFmtId="0" fontId="25" fillId="0" borderId="6" xfId="0" applyFont="1" applyBorder="1" applyAlignment="1">
      <alignment horizontal="left" vertical="center" wrapText="1" indent="2"/>
    </xf>
    <xf numFmtId="0" fontId="27" fillId="0" borderId="32" xfId="0" applyFont="1" applyBorder="1" applyAlignment="1">
      <alignment horizontal="left" vertical="top" wrapText="1"/>
    </xf>
    <xf numFmtId="0" fontId="35" fillId="10" borderId="17" xfId="0" applyFont="1" applyFill="1" applyBorder="1" applyAlignment="1">
      <alignment horizontal="center" vertical="center" wrapText="1"/>
    </xf>
    <xf numFmtId="0" fontId="21" fillId="0" borderId="48" xfId="0" applyFont="1" applyBorder="1" applyAlignment="1">
      <alignment vertical="top"/>
    </xf>
    <xf numFmtId="0" fontId="21" fillId="0" borderId="50" xfId="0" applyFont="1" applyBorder="1" applyAlignment="1">
      <alignment vertical="top"/>
    </xf>
    <xf numFmtId="0" fontId="21" fillId="0" borderId="54" xfId="0" applyFont="1" applyBorder="1" applyAlignment="1">
      <alignment vertical="top"/>
    </xf>
    <xf numFmtId="0" fontId="53" fillId="0" borderId="10" xfId="0" applyFont="1" applyBorder="1" applyAlignment="1">
      <alignment horizontal="left" vertical="top" wrapText="1"/>
    </xf>
    <xf numFmtId="43" fontId="28" fillId="0" borderId="0" xfId="0" applyNumberFormat="1" applyFont="1" applyAlignment="1">
      <alignment vertical="center" wrapText="1"/>
    </xf>
    <xf numFmtId="0" fontId="28" fillId="0" borderId="0" xfId="0" applyFont="1" applyAlignment="1">
      <alignment vertical="top" wrapText="1"/>
    </xf>
    <xf numFmtId="0" fontId="25" fillId="0" borderId="4" xfId="0" applyFont="1" applyBorder="1" applyAlignment="1">
      <alignment horizontal="left" vertical="top" wrapText="1"/>
    </xf>
    <xf numFmtId="0" fontId="53" fillId="3" borderId="17" xfId="0" applyFont="1" applyFill="1" applyBorder="1" applyAlignment="1">
      <alignment horizontal="left" vertical="top" wrapText="1"/>
    </xf>
    <xf numFmtId="0" fontId="26" fillId="4" borderId="0" xfId="0" applyFont="1" applyFill="1" applyAlignment="1">
      <alignment horizontal="left" vertical="top" wrapText="1"/>
    </xf>
    <xf numFmtId="2" fontId="26" fillId="4" borderId="0" xfId="0" applyNumberFormat="1" applyFont="1" applyFill="1" applyAlignment="1">
      <alignment horizontal="center" vertical="top"/>
    </xf>
    <xf numFmtId="0" fontId="30" fillId="0" borderId="32" xfId="0" applyFont="1" applyBorder="1"/>
    <xf numFmtId="0" fontId="35" fillId="10" borderId="72" xfId="0" applyFont="1" applyFill="1" applyBorder="1" applyAlignment="1">
      <alignment vertical="center"/>
    </xf>
    <xf numFmtId="0" fontId="35" fillId="10" borderId="71" xfId="0" applyFont="1" applyFill="1" applyBorder="1" applyAlignment="1">
      <alignment vertical="center"/>
    </xf>
    <xf numFmtId="0" fontId="35" fillId="10" borderId="73" xfId="0" applyFont="1" applyFill="1" applyBorder="1" applyAlignment="1">
      <alignment vertical="center"/>
    </xf>
    <xf numFmtId="0" fontId="21" fillId="0" borderId="80" xfId="0" applyFont="1" applyBorder="1" applyAlignment="1">
      <alignment vertical="top" wrapText="1"/>
    </xf>
    <xf numFmtId="2" fontId="49" fillId="3" borderId="0" xfId="0" applyNumberFormat="1" applyFont="1" applyFill="1" applyAlignment="1">
      <alignment horizontal="center" vertical="center" wrapText="1"/>
    </xf>
    <xf numFmtId="1" fontId="20" fillId="3" borderId="0" xfId="50" applyNumberFormat="1" applyFont="1" applyFill="1" applyBorder="1" applyAlignment="1" applyProtection="1">
      <alignment vertical="top"/>
    </xf>
    <xf numFmtId="0" fontId="33" fillId="7" borderId="9" xfId="0" applyFont="1" applyFill="1" applyBorder="1" applyAlignment="1">
      <alignment horizontal="left" vertical="top" wrapText="1"/>
    </xf>
    <xf numFmtId="43" fontId="25" fillId="4" borderId="25" xfId="794" applyFont="1" applyFill="1" applyBorder="1" applyAlignment="1">
      <alignment horizontal="center" vertical="top"/>
    </xf>
    <xf numFmtId="9" fontId="25" fillId="0" borderId="34" xfId="50" applyNumberFormat="1" applyFont="1" applyFill="1" applyBorder="1" applyAlignment="1" applyProtection="1">
      <alignment horizontal="center" vertical="center"/>
    </xf>
    <xf numFmtId="9" fontId="25" fillId="0" borderId="36" xfId="50" applyNumberFormat="1" applyFont="1" applyFill="1" applyBorder="1" applyAlignment="1" applyProtection="1">
      <alignment horizontal="center" vertical="center"/>
    </xf>
    <xf numFmtId="9" fontId="25" fillId="0" borderId="28" xfId="50" applyNumberFormat="1" applyFont="1" applyFill="1" applyBorder="1" applyAlignment="1" applyProtection="1">
      <alignment horizontal="center" vertical="center"/>
    </xf>
    <xf numFmtId="9" fontId="25" fillId="0" borderId="4" xfId="50" applyNumberFormat="1" applyFont="1" applyFill="1" applyBorder="1" applyAlignment="1" applyProtection="1">
      <alignment horizontal="center" vertical="center"/>
    </xf>
    <xf numFmtId="0" fontId="50" fillId="10" borderId="7" xfId="0" applyFont="1" applyFill="1" applyBorder="1" applyAlignment="1">
      <alignment horizontal="left" vertical="top"/>
    </xf>
    <xf numFmtId="0" fontId="50" fillId="10" borderId="0" xfId="0" applyFont="1" applyFill="1" applyAlignment="1">
      <alignment vertical="top"/>
    </xf>
    <xf numFmtId="0" fontId="52" fillId="10" borderId="0" xfId="0" applyFont="1" applyFill="1" applyAlignment="1">
      <alignment horizontal="left" vertical="top" wrapText="1"/>
    </xf>
    <xf numFmtId="2" fontId="54" fillId="10" borderId="0" xfId="55" applyNumberFormat="1" applyFont="1" applyFill="1" applyBorder="1" applyAlignment="1" applyProtection="1">
      <alignment vertical="center"/>
    </xf>
    <xf numFmtId="0" fontId="21" fillId="0" borderId="87" xfId="0" applyFont="1" applyBorder="1" applyAlignment="1">
      <alignment vertical="top" wrapText="1"/>
    </xf>
    <xf numFmtId="0" fontId="21" fillId="0" borderId="85" xfId="0" applyFont="1" applyBorder="1" applyAlignment="1">
      <alignment vertical="top" wrapText="1"/>
    </xf>
    <xf numFmtId="0" fontId="21" fillId="0" borderId="86" xfId="0" applyFont="1" applyBorder="1" applyAlignment="1">
      <alignment vertical="top" wrapText="1"/>
    </xf>
    <xf numFmtId="0" fontId="21" fillId="0" borderId="87" xfId="0" applyFont="1" applyBorder="1" applyAlignment="1">
      <alignment horizontal="left" vertical="top" wrapText="1"/>
    </xf>
    <xf numFmtId="0" fontId="21" fillId="0" borderId="85" xfId="0" applyFont="1" applyBorder="1" applyAlignment="1">
      <alignment horizontal="left" vertical="top" wrapText="1"/>
    </xf>
    <xf numFmtId="0" fontId="21" fillId="0" borderId="86" xfId="0" applyFont="1" applyBorder="1" applyAlignment="1">
      <alignment horizontal="left" vertical="top" wrapText="1"/>
    </xf>
    <xf numFmtId="0" fontId="21" fillId="0" borderId="84" xfId="0" applyFont="1" applyBorder="1" applyAlignment="1">
      <alignment horizontal="justify" vertical="center" wrapText="1"/>
    </xf>
    <xf numFmtId="0" fontId="21" fillId="0" borderId="85" xfId="0" applyFont="1" applyBorder="1" applyAlignment="1">
      <alignment vertical="center" wrapText="1"/>
    </xf>
    <xf numFmtId="0" fontId="21" fillId="0" borderId="86" xfId="0" applyFont="1" applyBorder="1" applyAlignment="1">
      <alignment vertical="center" wrapText="1"/>
    </xf>
    <xf numFmtId="0" fontId="21" fillId="0" borderId="84" xfId="0" applyFont="1" applyBorder="1" applyAlignment="1">
      <alignment vertical="top" wrapText="1"/>
    </xf>
    <xf numFmtId="0" fontId="21" fillId="0" borderId="85" xfId="0" applyFont="1" applyBorder="1" applyAlignment="1">
      <alignment vertical="top"/>
    </xf>
    <xf numFmtId="165" fontId="21" fillId="0" borderId="85" xfId="0" applyNumberFormat="1" applyFont="1" applyBorder="1" applyAlignment="1">
      <alignment vertical="top" wrapText="1"/>
    </xf>
    <xf numFmtId="0" fontId="21" fillId="0" borderId="86" xfId="0" applyFont="1" applyBorder="1" applyAlignment="1">
      <alignment vertical="top"/>
    </xf>
    <xf numFmtId="0" fontId="21" fillId="0" borderId="84" xfId="0" applyFont="1" applyBorder="1" applyAlignment="1">
      <alignment vertical="top"/>
    </xf>
    <xf numFmtId="0" fontId="35" fillId="6" borderId="88" xfId="0" applyFont="1" applyFill="1" applyBorder="1" applyAlignment="1">
      <alignment vertical="center"/>
    </xf>
    <xf numFmtId="0" fontId="32" fillId="0" borderId="0" xfId="0" applyFont="1"/>
    <xf numFmtId="0" fontId="28" fillId="0" borderId="0" xfId="0" applyFont="1" applyAlignment="1">
      <alignment horizontal="center" vertical="center"/>
    </xf>
    <xf numFmtId="0" fontId="28" fillId="0" borderId="0" xfId="0" applyFont="1"/>
    <xf numFmtId="0" fontId="27" fillId="0" borderId="0" xfId="0" applyFont="1"/>
    <xf numFmtId="0" fontId="29" fillId="0" borderId="0" xfId="0" applyFont="1"/>
    <xf numFmtId="0" fontId="46" fillId="0" borderId="0" xfId="0" applyFont="1" applyAlignment="1">
      <alignment vertical="center" textRotation="90"/>
    </xf>
    <xf numFmtId="0" fontId="29" fillId="0" borderId="0" xfId="0" applyFont="1" applyAlignment="1">
      <alignment horizontal="center" vertical="center"/>
    </xf>
    <xf numFmtId="0" fontId="31" fillId="5" borderId="0" xfId="0" applyFont="1" applyFill="1"/>
    <xf numFmtId="0" fontId="27" fillId="0" borderId="89" xfId="0" applyFont="1" applyBorder="1"/>
    <xf numFmtId="0" fontId="0" fillId="0" borderId="89" xfId="0" applyBorder="1"/>
    <xf numFmtId="0" fontId="32" fillId="0" borderId="89" xfId="0" applyFont="1" applyBorder="1"/>
    <xf numFmtId="2" fontId="49" fillId="3" borderId="57" xfId="50" applyNumberFormat="1" applyFont="1" applyFill="1" applyBorder="1" applyAlignment="1">
      <alignment horizontal="center" vertical="center" wrapText="1"/>
    </xf>
    <xf numFmtId="0" fontId="20" fillId="0" borderId="59" xfId="0" applyFont="1" applyBorder="1" applyAlignment="1">
      <alignment vertical="center" wrapText="1"/>
    </xf>
    <xf numFmtId="0" fontId="20" fillId="0" borderId="62" xfId="0" applyFont="1" applyBorder="1" applyAlignment="1">
      <alignment vertical="center" wrapText="1"/>
    </xf>
    <xf numFmtId="0" fontId="20" fillId="0" borderId="64" xfId="0" applyFont="1" applyBorder="1" applyAlignment="1">
      <alignment vertical="center" wrapText="1"/>
    </xf>
    <xf numFmtId="0" fontId="20" fillId="0" borderId="60" xfId="0" applyFont="1" applyBorder="1" applyAlignment="1">
      <alignment vertical="top" wrapText="1"/>
    </xf>
    <xf numFmtId="0" fontId="20" fillId="0" borderId="16" xfId="0" applyFont="1" applyBorder="1" applyAlignment="1">
      <alignment vertical="top" wrapText="1"/>
    </xf>
    <xf numFmtId="2" fontId="20" fillId="4" borderId="16" xfId="50" applyNumberFormat="1" applyFont="1" applyFill="1" applyBorder="1" applyAlignment="1">
      <alignment vertical="top" wrapText="1"/>
    </xf>
    <xf numFmtId="165" fontId="20" fillId="2" borderId="16" xfId="0" applyNumberFormat="1" applyFont="1" applyFill="1" applyBorder="1" applyAlignment="1">
      <alignment vertical="top" wrapText="1"/>
    </xf>
    <xf numFmtId="0" fontId="20" fillId="0" borderId="65" xfId="0" applyFont="1" applyBorder="1" applyAlignment="1">
      <alignment vertical="top" wrapText="1"/>
    </xf>
    <xf numFmtId="2" fontId="20" fillId="4" borderId="65" xfId="50" applyNumberFormat="1" applyFont="1" applyFill="1" applyBorder="1" applyAlignment="1">
      <alignment vertical="top" wrapText="1"/>
    </xf>
    <xf numFmtId="165" fontId="20" fillId="0" borderId="59" xfId="0" applyNumberFormat="1" applyFont="1" applyBorder="1" applyAlignment="1">
      <alignment horizontal="left" vertical="top" wrapText="1"/>
    </xf>
    <xf numFmtId="0" fontId="20" fillId="0" borderId="62" xfId="0" applyFont="1" applyBorder="1" applyAlignment="1">
      <alignment vertical="top"/>
    </xf>
    <xf numFmtId="0" fontId="20" fillId="0" borderId="64" xfId="0" applyFont="1" applyBorder="1" applyAlignment="1">
      <alignment vertical="top"/>
    </xf>
    <xf numFmtId="0" fontId="20" fillId="0" borderId="59" xfId="0" applyFont="1" applyBorder="1" applyAlignment="1">
      <alignment horizontal="left" vertical="top"/>
    </xf>
    <xf numFmtId="2" fontId="20" fillId="0" borderId="60" xfId="50" applyNumberFormat="1" applyFont="1" applyBorder="1" applyAlignment="1">
      <alignment horizontal="left" vertical="top" wrapText="1"/>
    </xf>
    <xf numFmtId="2" fontId="20" fillId="0" borderId="16" xfId="50" applyNumberFormat="1" applyFont="1" applyBorder="1" applyAlignment="1">
      <alignment horizontal="left" vertical="top" wrapText="1"/>
    </xf>
    <xf numFmtId="0" fontId="20" fillId="0" borderId="59" xfId="0" applyFont="1" applyBorder="1" applyAlignment="1">
      <alignment vertical="top"/>
    </xf>
    <xf numFmtId="0" fontId="20" fillId="0" borderId="98" xfId="0" applyFont="1" applyBorder="1" applyAlignment="1">
      <alignment vertical="top" wrapText="1"/>
    </xf>
    <xf numFmtId="0" fontId="20" fillId="0" borderId="99" xfId="0" applyFont="1" applyBorder="1" applyAlignment="1">
      <alignment vertical="top" wrapText="1"/>
    </xf>
    <xf numFmtId="0" fontId="20" fillId="0" borderId="100" xfId="0" applyFont="1" applyBorder="1" applyAlignment="1">
      <alignment vertical="top" wrapText="1"/>
    </xf>
    <xf numFmtId="0" fontId="21" fillId="0" borderId="60" xfId="0" applyFont="1" applyBorder="1" applyAlignment="1">
      <alignment vertical="top" wrapText="1"/>
    </xf>
    <xf numFmtId="0" fontId="21" fillId="0" borderId="16" xfId="0" applyFont="1" applyBorder="1" applyAlignment="1">
      <alignment vertical="top" wrapText="1"/>
    </xf>
    <xf numFmtId="0" fontId="21" fillId="0" borderId="65" xfId="0" applyFont="1" applyBorder="1" applyAlignment="1">
      <alignment vertical="top" wrapText="1"/>
    </xf>
    <xf numFmtId="0" fontId="21" fillId="0" borderId="59" xfId="0" applyFont="1" applyBorder="1" applyAlignment="1">
      <alignment vertical="center" wrapText="1"/>
    </xf>
    <xf numFmtId="0" fontId="21" fillId="0" borderId="62" xfId="0" applyFont="1" applyBorder="1" applyAlignment="1">
      <alignment vertical="center" wrapText="1"/>
    </xf>
    <xf numFmtId="0" fontId="21" fillId="0" borderId="16" xfId="0" applyFont="1" applyBorder="1" applyAlignment="1">
      <alignment vertical="top"/>
    </xf>
    <xf numFmtId="0" fontId="21" fillId="0" borderId="64" xfId="0" applyFont="1" applyBorder="1" applyAlignment="1">
      <alignment vertical="center" wrapText="1"/>
    </xf>
    <xf numFmtId="0" fontId="21" fillId="0" borderId="65" xfId="0" applyFont="1" applyBorder="1" applyAlignment="1">
      <alignment vertical="top"/>
    </xf>
    <xf numFmtId="0" fontId="20" fillId="0" borderId="56" xfId="0" applyFont="1" applyBorder="1" applyAlignment="1">
      <alignment vertical="center" wrapText="1"/>
    </xf>
    <xf numFmtId="0" fontId="21" fillId="0" borderId="57" xfId="0" applyFont="1" applyBorder="1" applyAlignment="1">
      <alignment vertical="top"/>
    </xf>
    <xf numFmtId="0" fontId="21" fillId="3" borderId="59" xfId="0" applyFont="1" applyFill="1" applyBorder="1" applyAlignment="1">
      <alignment horizontal="left" vertical="top"/>
    </xf>
    <xf numFmtId="0" fontId="21" fillId="3" borderId="62" xfId="0" applyFont="1" applyFill="1" applyBorder="1" applyAlignment="1">
      <alignment horizontal="left" vertical="top"/>
    </xf>
    <xf numFmtId="0" fontId="21" fillId="3" borderId="64" xfId="0" applyFont="1" applyFill="1" applyBorder="1" applyAlignment="1">
      <alignment horizontal="left" vertical="top"/>
    </xf>
    <xf numFmtId="0" fontId="21" fillId="0" borderId="65" xfId="0" applyFont="1" applyBorder="1" applyAlignment="1">
      <alignment horizontal="justify" vertical="top" wrapText="1"/>
    </xf>
    <xf numFmtId="0" fontId="21" fillId="0" borderId="56" xfId="0" applyFont="1" applyBorder="1" applyAlignment="1">
      <alignment horizontal="left" vertical="center" wrapText="1"/>
    </xf>
    <xf numFmtId="0" fontId="59" fillId="7" borderId="7" xfId="0" applyFont="1" applyFill="1" applyBorder="1" applyAlignment="1">
      <alignment horizontal="left" vertical="top" wrapText="1"/>
    </xf>
    <xf numFmtId="0" fontId="60" fillId="7" borderId="7" xfId="0" applyFont="1" applyFill="1" applyBorder="1" applyAlignment="1">
      <alignment horizontal="left" vertical="center" wrapText="1"/>
    </xf>
    <xf numFmtId="0" fontId="63" fillId="0" borderId="59" xfId="0" applyFont="1" applyBorder="1" applyAlignment="1">
      <alignment vertical="center" wrapText="1"/>
    </xf>
    <xf numFmtId="0" fontId="59" fillId="10" borderId="107" xfId="0" applyFont="1" applyFill="1" applyBorder="1" applyAlignment="1">
      <alignment horizontal="left" vertical="top" wrapText="1"/>
    </xf>
    <xf numFmtId="2" fontId="66" fillId="10" borderId="107" xfId="55" applyNumberFormat="1" applyFont="1" applyFill="1" applyBorder="1" applyAlignment="1" applyProtection="1">
      <alignment horizontal="center" vertical="center"/>
    </xf>
    <xf numFmtId="0" fontId="29" fillId="10" borderId="109" xfId="0" applyFont="1" applyFill="1" applyBorder="1" applyAlignment="1">
      <alignment horizontal="left" vertical="top" wrapText="1"/>
    </xf>
    <xf numFmtId="9" fontId="24" fillId="0" borderId="0" xfId="381" applyFont="1" applyFill="1" applyBorder="1" applyAlignment="1">
      <alignment horizontal="center" vertical="center"/>
    </xf>
    <xf numFmtId="0" fontId="67" fillId="10" borderId="107" xfId="0" applyFont="1" applyFill="1" applyBorder="1" applyAlignment="1">
      <alignment horizontal="left" vertical="top" wrapText="1"/>
    </xf>
    <xf numFmtId="0" fontId="39" fillId="0" borderId="0" xfId="0" applyFont="1" applyAlignment="1">
      <alignment vertical="center"/>
    </xf>
    <xf numFmtId="165" fontId="38" fillId="0" borderId="0" xfId="0" applyNumberFormat="1" applyFont="1" applyAlignment="1">
      <alignment horizontal="left" vertical="center"/>
    </xf>
    <xf numFmtId="0" fontId="44" fillId="0" borderId="110" xfId="0" applyFont="1" applyBorder="1"/>
    <xf numFmtId="0" fontId="44" fillId="0" borderId="111" xfId="0" applyFont="1" applyBorder="1"/>
    <xf numFmtId="0" fontId="44" fillId="0" borderId="112" xfId="0" applyFont="1" applyBorder="1"/>
    <xf numFmtId="0" fontId="44" fillId="0" borderId="11" xfId="0" applyFont="1" applyBorder="1"/>
    <xf numFmtId="0" fontId="44" fillId="0" borderId="3" xfId="0" applyFont="1" applyBorder="1"/>
    <xf numFmtId="9" fontId="36" fillId="0" borderId="0" xfId="50" applyNumberFormat="1" applyFont="1" applyFill="1" applyBorder="1" applyAlignment="1" applyProtection="1">
      <alignment horizontal="center" vertical="center"/>
    </xf>
    <xf numFmtId="0" fontId="21" fillId="0" borderId="113" xfId="0" applyFont="1" applyBorder="1" applyAlignment="1">
      <alignment vertical="top" wrapText="1"/>
    </xf>
    <xf numFmtId="0" fontId="20" fillId="0" borderId="114" xfId="0" applyFont="1" applyBorder="1" applyAlignment="1">
      <alignment vertical="center" wrapText="1"/>
    </xf>
    <xf numFmtId="0" fontId="20" fillId="0" borderId="78" xfId="0" applyFont="1" applyBorder="1" applyAlignment="1">
      <alignment vertical="center" wrapText="1"/>
    </xf>
    <xf numFmtId="0" fontId="20" fillId="0" borderId="115" xfId="0" applyFont="1" applyBorder="1" applyAlignment="1">
      <alignment vertical="center" wrapText="1"/>
    </xf>
    <xf numFmtId="0" fontId="35" fillId="10" borderId="67" xfId="0" applyFont="1" applyFill="1" applyBorder="1" applyAlignment="1">
      <alignment vertical="center"/>
    </xf>
    <xf numFmtId="0" fontId="35" fillId="10" borderId="53" xfId="0" applyFont="1" applyFill="1" applyBorder="1" applyAlignment="1">
      <alignment vertical="center"/>
    </xf>
    <xf numFmtId="0" fontId="20" fillId="0" borderId="74" xfId="0" applyFont="1" applyBorder="1" applyAlignment="1">
      <alignment vertical="top" wrapText="1"/>
    </xf>
    <xf numFmtId="4" fontId="20" fillId="0" borderId="75" xfId="0" applyNumberFormat="1" applyFont="1" applyBorder="1" applyAlignment="1">
      <alignment horizontal="right" vertical="center" wrapText="1"/>
    </xf>
    <xf numFmtId="43" fontId="20" fillId="0" borderId="75" xfId="794" applyFont="1" applyFill="1" applyBorder="1" applyAlignment="1">
      <alignment horizontal="center" vertical="top"/>
    </xf>
    <xf numFmtId="1" fontId="20" fillId="0" borderId="75" xfId="50" applyNumberFormat="1" applyFont="1" applyBorder="1" applyAlignment="1">
      <alignment horizontal="center" vertical="top"/>
    </xf>
    <xf numFmtId="1" fontId="20" fillId="0" borderId="76" xfId="50" applyNumberFormat="1" applyFont="1" applyBorder="1" applyAlignment="1">
      <alignment horizontal="center" vertical="top"/>
    </xf>
    <xf numFmtId="0" fontId="20" fillId="0" borderId="114" xfId="0" applyFont="1" applyBorder="1" applyAlignment="1">
      <alignment vertical="top" wrapText="1"/>
    </xf>
    <xf numFmtId="0" fontId="20" fillId="0" borderId="115" xfId="0" applyFont="1" applyBorder="1" applyAlignment="1">
      <alignment vertical="top" wrapText="1"/>
    </xf>
    <xf numFmtId="0" fontId="20" fillId="0" borderId="75" xfId="0" applyFont="1" applyBorder="1" applyAlignment="1">
      <alignment vertical="top" wrapText="1"/>
    </xf>
    <xf numFmtId="2" fontId="49" fillId="3" borderId="0" xfId="0" applyNumberFormat="1" applyFont="1" applyFill="1" applyAlignment="1">
      <alignment vertical="center" wrapText="1"/>
    </xf>
    <xf numFmtId="0" fontId="17" fillId="0" borderId="75" xfId="0" applyFont="1" applyBorder="1"/>
    <xf numFmtId="0" fontId="20" fillId="0" borderId="69" xfId="0" applyFont="1" applyBorder="1" applyAlignment="1">
      <alignment vertical="top" wrapText="1"/>
    </xf>
    <xf numFmtId="0" fontId="20" fillId="0" borderId="124" xfId="0" applyFont="1" applyBorder="1" applyAlignment="1">
      <alignment vertical="top" wrapText="1"/>
    </xf>
    <xf numFmtId="0" fontId="20" fillId="0" borderId="70" xfId="0" applyFont="1" applyBorder="1" applyAlignment="1">
      <alignment vertical="top" wrapText="1"/>
    </xf>
    <xf numFmtId="0" fontId="20" fillId="0" borderId="69" xfId="0" applyFont="1" applyBorder="1" applyAlignment="1">
      <alignment vertical="top"/>
    </xf>
    <xf numFmtId="0" fontId="20" fillId="0" borderId="124" xfId="0" applyFont="1" applyBorder="1" applyAlignment="1">
      <alignment vertical="top"/>
    </xf>
    <xf numFmtId="0" fontId="20" fillId="0" borderId="70" xfId="0" applyFont="1" applyBorder="1" applyAlignment="1">
      <alignment vertical="top"/>
    </xf>
    <xf numFmtId="0" fontId="25" fillId="0" borderId="1" xfId="0" applyFont="1" applyBorder="1" applyAlignment="1">
      <alignment vertical="top" wrapText="1"/>
    </xf>
    <xf numFmtId="0" fontId="25" fillId="0" borderId="29" xfId="0" applyFont="1" applyBorder="1" applyAlignment="1">
      <alignment vertical="top" wrapText="1"/>
    </xf>
    <xf numFmtId="43" fontId="71" fillId="0" borderId="0" xfId="794" applyFont="1" applyFill="1" applyBorder="1" applyAlignment="1">
      <alignment horizontal="left" vertical="top" wrapText="1"/>
    </xf>
    <xf numFmtId="0" fontId="72" fillId="0" borderId="36" xfId="0" applyFont="1" applyBorder="1"/>
    <xf numFmtId="0" fontId="73" fillId="0" borderId="0" xfId="0" applyFont="1" applyAlignment="1">
      <alignment vertical="center"/>
    </xf>
    <xf numFmtId="0" fontId="72" fillId="0" borderId="34" xfId="0" applyFont="1" applyBorder="1"/>
    <xf numFmtId="0" fontId="71" fillId="0" borderId="28" xfId="0" applyFont="1" applyBorder="1" applyAlignment="1">
      <alignment horizontal="left" vertical="top" wrapText="1"/>
    </xf>
    <xf numFmtId="0" fontId="71" fillId="0" borderId="0" xfId="0" applyFont="1" applyAlignment="1">
      <alignment horizontal="left" vertical="top" wrapText="1"/>
    </xf>
    <xf numFmtId="9" fontId="72" fillId="0" borderId="0" xfId="0" applyNumberFormat="1" applyFont="1" applyAlignment="1">
      <alignment horizontal="center"/>
    </xf>
    <xf numFmtId="0" fontId="72" fillId="0" borderId="1" xfId="0" applyFont="1" applyBorder="1"/>
    <xf numFmtId="0" fontId="74" fillId="0" borderId="0" xfId="0" applyFont="1" applyAlignment="1">
      <alignment vertical="center"/>
    </xf>
    <xf numFmtId="43" fontId="71" fillId="0" borderId="4" xfId="794" applyFont="1" applyFill="1" applyBorder="1" applyAlignment="1">
      <alignment horizontal="left" vertical="top" wrapText="1"/>
    </xf>
    <xf numFmtId="43" fontId="71" fillId="0" borderId="36" xfId="794" applyFont="1" applyFill="1" applyBorder="1" applyAlignment="1">
      <alignment horizontal="left" vertical="top" wrapText="1"/>
    </xf>
    <xf numFmtId="1" fontId="63" fillId="0" borderId="0" xfId="50" applyNumberFormat="1" applyFont="1" applyFill="1" applyBorder="1" applyAlignment="1" applyProtection="1">
      <alignment horizontal="center" vertical="top"/>
    </xf>
    <xf numFmtId="43" fontId="20" fillId="0" borderId="16" xfId="794" applyFont="1" applyFill="1" applyBorder="1" applyAlignment="1">
      <alignment horizontal="left" vertical="top"/>
    </xf>
    <xf numFmtId="43" fontId="20" fillId="0" borderId="65" xfId="794" applyFont="1" applyFill="1" applyBorder="1" applyAlignment="1">
      <alignment horizontal="left" vertical="top"/>
    </xf>
    <xf numFmtId="0" fontId="21" fillId="0" borderId="128" xfId="0" applyFont="1" applyBorder="1" applyAlignment="1">
      <alignment horizontal="left" vertical="top" wrapText="1"/>
    </xf>
    <xf numFmtId="0" fontId="21" fillId="0" borderId="106" xfId="0" applyFont="1" applyBorder="1" applyAlignment="1">
      <alignment horizontal="left" vertical="top" wrapText="1"/>
    </xf>
    <xf numFmtId="0" fontId="21" fillId="0" borderId="129" xfId="0" applyFont="1" applyBorder="1" applyAlignment="1">
      <alignment horizontal="left" vertical="top" wrapText="1"/>
    </xf>
    <xf numFmtId="0" fontId="21" fillId="0" borderId="91" xfId="0" applyFont="1" applyBorder="1" applyAlignment="1">
      <alignment vertical="top" wrapText="1"/>
    </xf>
    <xf numFmtId="0" fontId="21" fillId="0" borderId="90" xfId="0" applyFont="1" applyBorder="1" applyAlignment="1">
      <alignment vertical="top" wrapText="1"/>
    </xf>
    <xf numFmtId="0" fontId="21" fillId="0" borderId="130" xfId="0" applyFont="1" applyBorder="1" applyAlignment="1">
      <alignment vertical="top" wrapText="1"/>
    </xf>
    <xf numFmtId="0" fontId="63" fillId="0" borderId="0" xfId="0" applyFont="1" applyAlignment="1">
      <alignment vertical="top" wrapText="1"/>
    </xf>
    <xf numFmtId="4" fontId="63" fillId="0" borderId="0" xfId="0" applyNumberFormat="1" applyFont="1" applyAlignment="1">
      <alignment horizontal="right" vertical="center" wrapText="1"/>
    </xf>
    <xf numFmtId="43" fontId="63" fillId="0" borderId="0" xfId="794" applyFont="1" applyBorder="1" applyAlignment="1">
      <alignment horizontal="center" vertical="top"/>
    </xf>
    <xf numFmtId="0" fontId="52" fillId="10" borderId="8" xfId="0" applyFont="1" applyFill="1" applyBorder="1" applyAlignment="1">
      <alignment vertical="top" wrapText="1"/>
    </xf>
    <xf numFmtId="0" fontId="52" fillId="10" borderId="15" xfId="0" applyFont="1" applyFill="1" applyBorder="1" applyAlignment="1">
      <alignment vertical="top" wrapText="1"/>
    </xf>
    <xf numFmtId="0" fontId="52" fillId="10" borderId="9" xfId="0" applyFont="1" applyFill="1" applyBorder="1" applyAlignment="1">
      <alignment vertical="top" wrapText="1"/>
    </xf>
    <xf numFmtId="0" fontId="21" fillId="0" borderId="57" xfId="0" applyFont="1" applyBorder="1" applyAlignment="1">
      <alignment horizontal="justify" vertical="center" wrapText="1"/>
    </xf>
    <xf numFmtId="0" fontId="70" fillId="10" borderId="0" xfId="0" applyFont="1" applyFill="1" applyAlignment="1">
      <alignment horizontal="left" vertical="top" wrapText="1"/>
    </xf>
    <xf numFmtId="0" fontId="59" fillId="10" borderId="0" xfId="0" applyFont="1" applyFill="1" applyAlignment="1">
      <alignment horizontal="left" vertical="top" wrapText="1"/>
    </xf>
    <xf numFmtId="2" fontId="66" fillId="10" borderId="0" xfId="55" applyNumberFormat="1" applyFont="1" applyFill="1" applyBorder="1" applyAlignment="1" applyProtection="1">
      <alignment horizontal="center" vertical="center"/>
    </xf>
    <xf numFmtId="0" fontId="69" fillId="10" borderId="0" xfId="0" applyFont="1" applyFill="1" applyAlignment="1">
      <alignment horizontal="left" vertical="top" wrapText="1"/>
    </xf>
    <xf numFmtId="0" fontId="25" fillId="0" borderId="28" xfId="0" applyFont="1" applyBorder="1" applyAlignment="1">
      <alignment horizontal="left" vertical="top" wrapText="1"/>
    </xf>
    <xf numFmtId="0" fontId="35" fillId="10" borderId="72" xfId="0" applyFont="1" applyFill="1" applyBorder="1" applyAlignment="1">
      <alignment horizontal="left" vertical="center"/>
    </xf>
    <xf numFmtId="0" fontId="35" fillId="10" borderId="71" xfId="0" applyFont="1" applyFill="1" applyBorder="1" applyAlignment="1">
      <alignment horizontal="left" vertical="center"/>
    </xf>
    <xf numFmtId="0" fontId="35" fillId="10" borderId="73" xfId="0" applyFont="1" applyFill="1" applyBorder="1" applyAlignment="1">
      <alignment horizontal="left" vertical="center"/>
    </xf>
    <xf numFmtId="0" fontId="35" fillId="10" borderId="17" xfId="0" applyFont="1" applyFill="1" applyBorder="1" applyAlignment="1">
      <alignment horizontal="left" vertical="center"/>
    </xf>
    <xf numFmtId="165" fontId="49" fillId="2" borderId="17" xfId="0" applyNumberFormat="1" applyFont="1" applyFill="1" applyBorder="1" applyAlignment="1">
      <alignment horizontal="left" vertical="center" wrapText="1"/>
    </xf>
    <xf numFmtId="2" fontId="49" fillId="3" borderId="17" xfId="0" applyNumberFormat="1" applyFont="1" applyFill="1" applyBorder="1" applyAlignment="1">
      <alignment horizontal="center" vertical="center" wrapText="1"/>
    </xf>
    <xf numFmtId="0" fontId="20" fillId="0" borderId="137" xfId="0" applyFont="1" applyBorder="1" applyAlignment="1">
      <alignment vertical="center" wrapText="1"/>
    </xf>
    <xf numFmtId="0" fontId="20" fillId="0" borderId="149" xfId="0" applyFont="1" applyBorder="1" applyAlignment="1">
      <alignment vertical="center" wrapText="1"/>
    </xf>
    <xf numFmtId="0" fontId="20" fillId="0" borderId="150" xfId="0" applyFont="1" applyBorder="1" applyAlignment="1">
      <alignment vertical="center" wrapText="1"/>
    </xf>
    <xf numFmtId="0" fontId="20" fillId="0" borderId="151" xfId="0" applyFont="1" applyBorder="1" applyAlignment="1">
      <alignment vertical="center" wrapText="1"/>
    </xf>
    <xf numFmtId="0" fontId="20" fillId="0" borderId="96" xfId="0" applyFont="1" applyBorder="1" applyAlignment="1">
      <alignment horizontal="left" vertical="top" wrapText="1"/>
    </xf>
    <xf numFmtId="0" fontId="20" fillId="0" borderId="139" xfId="0" applyFont="1" applyBorder="1" applyAlignment="1">
      <alignment horizontal="left" vertical="top" wrapText="1"/>
    </xf>
    <xf numFmtId="0" fontId="20" fillId="0" borderId="145" xfId="0" applyFont="1" applyBorder="1" applyAlignment="1">
      <alignment horizontal="left" vertical="top" wrapText="1"/>
    </xf>
    <xf numFmtId="165" fontId="20" fillId="0" borderId="114" xfId="0" applyNumberFormat="1" applyFont="1" applyBorder="1" applyAlignment="1">
      <alignment horizontal="left" vertical="top" wrapText="1"/>
    </xf>
    <xf numFmtId="165" fontId="20" fillId="0" borderId="78" xfId="0" applyNumberFormat="1" applyFont="1" applyBorder="1" applyAlignment="1">
      <alignment horizontal="left" vertical="top" wrapText="1"/>
    </xf>
    <xf numFmtId="165" fontId="20" fillId="0" borderId="115" xfId="0" applyNumberFormat="1" applyFont="1" applyBorder="1" applyAlignment="1">
      <alignment horizontal="left" vertical="top" wrapText="1"/>
    </xf>
    <xf numFmtId="0" fontId="20" fillId="0" borderId="114" xfId="0" applyFont="1" applyBorder="1" applyAlignment="1">
      <alignment horizontal="left" vertical="top"/>
    </xf>
    <xf numFmtId="0" fontId="20" fillId="0" borderId="151" xfId="0" applyFont="1" applyBorder="1" applyAlignment="1">
      <alignment horizontal="justify" vertical="center" wrapText="1"/>
    </xf>
    <xf numFmtId="0" fontId="20" fillId="0" borderId="78" xfId="0" applyFont="1" applyBorder="1" applyAlignment="1">
      <alignment horizontal="justify" vertical="center" wrapText="1"/>
    </xf>
    <xf numFmtId="0" fontId="20" fillId="0" borderId="115" xfId="0" applyFont="1" applyBorder="1" applyAlignment="1">
      <alignment horizontal="justify" vertical="center" wrapText="1"/>
    </xf>
    <xf numFmtId="0" fontId="20" fillId="0" borderId="151" xfId="0" quotePrefix="1" applyFont="1" applyBorder="1" applyAlignment="1">
      <alignment horizontal="left" vertical="top"/>
    </xf>
    <xf numFmtId="0" fontId="20" fillId="0" borderId="78" xfId="0" quotePrefix="1" applyFont="1" applyBorder="1" applyAlignment="1">
      <alignment horizontal="left" vertical="top"/>
    </xf>
    <xf numFmtId="0" fontId="20" fillId="0" borderId="78" xfId="0" applyFont="1" applyBorder="1" applyAlignment="1">
      <alignment horizontal="left" vertical="top"/>
    </xf>
    <xf numFmtId="0" fontId="20" fillId="0" borderId="115" xfId="0" applyFont="1" applyBorder="1" applyAlignment="1">
      <alignment horizontal="left" vertical="top"/>
    </xf>
    <xf numFmtId="165" fontId="49" fillId="2" borderId="17" xfId="0" applyNumberFormat="1" applyFont="1" applyFill="1" applyBorder="1" applyAlignment="1">
      <alignment horizontal="center" vertical="center" wrapText="1"/>
    </xf>
    <xf numFmtId="2" fontId="49" fillId="3" borderId="17" xfId="50" applyNumberFormat="1" applyFont="1" applyFill="1" applyBorder="1" applyAlignment="1">
      <alignment horizontal="center" vertical="center" wrapText="1"/>
    </xf>
    <xf numFmtId="165" fontId="49" fillId="2" borderId="58" xfId="0" applyNumberFormat="1" applyFont="1" applyFill="1" applyBorder="1" applyAlignment="1">
      <alignment horizontal="center" vertical="center" wrapText="1"/>
    </xf>
    <xf numFmtId="0" fontId="20" fillId="0" borderId="114" xfId="0" applyFont="1" applyBorder="1" applyAlignment="1">
      <alignment vertical="top"/>
    </xf>
    <xf numFmtId="0" fontId="20" fillId="0" borderId="78" xfId="0" applyFont="1" applyBorder="1" applyAlignment="1">
      <alignment vertical="top"/>
    </xf>
    <xf numFmtId="0" fontId="20" fillId="0" borderId="115" xfId="0" applyFont="1" applyBorder="1" applyAlignment="1">
      <alignment vertical="top"/>
    </xf>
    <xf numFmtId="0" fontId="20" fillId="3" borderId="137" xfId="0" applyFont="1" applyFill="1" applyBorder="1" applyAlignment="1">
      <alignment vertical="top" wrapText="1"/>
    </xf>
    <xf numFmtId="0" fontId="20" fillId="3" borderId="139" xfId="0" applyFont="1" applyFill="1" applyBorder="1" applyAlignment="1">
      <alignment vertical="top" wrapText="1"/>
    </xf>
    <xf numFmtId="0" fontId="20" fillId="0" borderId="139" xfId="0" applyFont="1" applyBorder="1" applyAlignment="1">
      <alignment vertical="top" wrapText="1"/>
    </xf>
    <xf numFmtId="0" fontId="20" fillId="0" borderId="145" xfId="0" applyFont="1" applyBorder="1" applyAlignment="1">
      <alignment vertical="top" wrapText="1"/>
    </xf>
    <xf numFmtId="0" fontId="20" fillId="0" borderId="114" xfId="0" applyFont="1" applyBorder="1" applyAlignment="1">
      <alignment horizontal="left" vertical="center"/>
    </xf>
    <xf numFmtId="0" fontId="20" fillId="0" borderId="78" xfId="0" applyFont="1" applyBorder="1" applyAlignment="1">
      <alignment horizontal="left" vertical="center"/>
    </xf>
    <xf numFmtId="0" fontId="20" fillId="0" borderId="115" xfId="0" applyFont="1" applyBorder="1" applyAlignment="1">
      <alignment horizontal="left" vertical="center"/>
    </xf>
    <xf numFmtId="0" fontId="20" fillId="0" borderId="137" xfId="0" applyFont="1" applyBorder="1" applyAlignment="1">
      <alignment vertical="top" wrapText="1"/>
    </xf>
    <xf numFmtId="0" fontId="20" fillId="0" borderId="114" xfId="0" quotePrefix="1" applyFont="1" applyBorder="1" applyAlignment="1">
      <alignment horizontal="left" vertical="top"/>
    </xf>
    <xf numFmtId="2" fontId="20" fillId="4" borderId="137" xfId="50" applyNumberFormat="1" applyFont="1" applyFill="1" applyBorder="1" applyAlignment="1" applyProtection="1">
      <alignment horizontal="left" vertical="top" wrapText="1"/>
    </xf>
    <xf numFmtId="0" fontId="17" fillId="0" borderId="159" xfId="0" applyFont="1" applyBorder="1"/>
    <xf numFmtId="2" fontId="20" fillId="4" borderId="139" xfId="50" applyNumberFormat="1" applyFont="1" applyFill="1" applyBorder="1" applyAlignment="1" applyProtection="1">
      <alignment horizontal="left" vertical="top" wrapText="1"/>
    </xf>
    <xf numFmtId="2" fontId="20" fillId="4" borderId="145" xfId="50" applyNumberFormat="1" applyFont="1" applyFill="1" applyBorder="1" applyAlignment="1" applyProtection="1">
      <alignment horizontal="left" vertical="top" wrapText="1"/>
    </xf>
    <xf numFmtId="165" fontId="20" fillId="2" borderId="78" xfId="0" applyNumberFormat="1" applyFont="1" applyFill="1" applyBorder="1" applyAlignment="1">
      <alignment vertical="top" wrapText="1"/>
    </xf>
    <xf numFmtId="0" fontId="63" fillId="0" borderId="114" xfId="0" applyFont="1" applyBorder="1" applyAlignment="1">
      <alignment vertical="top" wrapText="1"/>
    </xf>
    <xf numFmtId="165" fontId="64" fillId="2" borderId="17" xfId="0" applyNumberFormat="1" applyFont="1" applyFill="1" applyBorder="1" applyAlignment="1">
      <alignment horizontal="center" vertical="center" wrapText="1"/>
    </xf>
    <xf numFmtId="2" fontId="64" fillId="3" borderId="17" xfId="50" applyNumberFormat="1" applyFont="1" applyFill="1" applyBorder="1" applyAlignment="1">
      <alignment horizontal="center" vertical="center" wrapText="1"/>
    </xf>
    <xf numFmtId="165" fontId="49" fillId="0" borderId="17" xfId="0" applyNumberFormat="1" applyFont="1" applyBorder="1" applyAlignment="1">
      <alignment horizontal="center" vertical="center" wrapText="1"/>
    </xf>
    <xf numFmtId="0" fontId="35" fillId="10" borderId="165" xfId="0" applyFont="1" applyFill="1" applyBorder="1" applyAlignment="1">
      <alignment vertical="center"/>
    </xf>
    <xf numFmtId="0" fontId="60" fillId="10" borderId="166" xfId="0" applyFont="1" applyFill="1" applyBorder="1" applyAlignment="1">
      <alignment vertical="center" wrapText="1"/>
    </xf>
    <xf numFmtId="0" fontId="60" fillId="10" borderId="71" xfId="0" applyFont="1" applyFill="1" applyBorder="1" applyAlignment="1">
      <alignment vertical="center" wrapText="1"/>
    </xf>
    <xf numFmtId="0" fontId="63" fillId="0" borderId="167" xfId="0" applyFont="1" applyBorder="1" applyAlignment="1">
      <alignment vertical="top" wrapText="1"/>
    </xf>
    <xf numFmtId="0" fontId="63" fillId="0" borderId="168" xfId="0" applyFont="1" applyBorder="1" applyAlignment="1">
      <alignment vertical="top" wrapText="1"/>
    </xf>
    <xf numFmtId="0" fontId="63" fillId="0" borderId="169" xfId="0" applyFont="1" applyBorder="1" applyAlignment="1">
      <alignment vertical="top" wrapText="1"/>
    </xf>
    <xf numFmtId="0" fontId="63" fillId="0" borderId="137" xfId="0" applyFont="1" applyBorder="1" applyAlignment="1">
      <alignment vertical="top" wrapText="1"/>
    </xf>
    <xf numFmtId="0" fontId="63" fillId="0" borderId="139" xfId="0" applyFont="1" applyBorder="1" applyAlignment="1">
      <alignment vertical="top" wrapText="1"/>
    </xf>
    <xf numFmtId="0" fontId="63" fillId="0" borderId="145" xfId="0" applyFont="1" applyBorder="1" applyAlignment="1">
      <alignment vertical="top" wrapText="1"/>
    </xf>
    <xf numFmtId="0" fontId="63" fillId="0" borderId="167" xfId="0" applyFont="1" applyBorder="1" applyAlignment="1">
      <alignment horizontal="left" vertical="top"/>
    </xf>
    <xf numFmtId="0" fontId="63" fillId="0" borderId="168" xfId="0" applyFont="1" applyBorder="1" applyAlignment="1">
      <alignment horizontal="left" vertical="top"/>
    </xf>
    <xf numFmtId="0" fontId="63" fillId="0" borderId="169" xfId="0" applyFont="1" applyBorder="1" applyAlignment="1">
      <alignment horizontal="left" vertical="top"/>
    </xf>
    <xf numFmtId="0" fontId="63" fillId="0" borderId="180" xfId="0" applyFont="1" applyBorder="1" applyAlignment="1">
      <alignment horizontal="left" vertical="top" wrapText="1"/>
    </xf>
    <xf numFmtId="0" fontId="63" fillId="0" borderId="181" xfId="0" applyFont="1" applyBorder="1" applyAlignment="1">
      <alignment horizontal="left" vertical="top" wrapText="1"/>
    </xf>
    <xf numFmtId="0" fontId="63" fillId="0" borderId="182" xfId="0" applyFont="1" applyBorder="1" applyAlignment="1">
      <alignment horizontal="left" vertical="top" wrapText="1"/>
    </xf>
    <xf numFmtId="0" fontId="63" fillId="0" borderId="188" xfId="0" applyFont="1" applyBorder="1" applyAlignment="1">
      <alignment horizontal="left" vertical="top" wrapText="1"/>
    </xf>
    <xf numFmtId="0" fontId="20" fillId="0" borderId="167" xfId="0" applyFont="1" applyBorder="1" applyAlignment="1">
      <alignment horizontal="left" vertical="top"/>
    </xf>
    <xf numFmtId="0" fontId="20" fillId="0" borderId="168" xfId="0" applyFont="1" applyBorder="1" applyAlignment="1">
      <alignment horizontal="left" vertical="top"/>
    </xf>
    <xf numFmtId="0" fontId="20" fillId="0" borderId="169" xfId="0" applyFont="1" applyBorder="1" applyAlignment="1">
      <alignment horizontal="left" vertical="top"/>
    </xf>
    <xf numFmtId="0" fontId="20" fillId="0" borderId="180" xfId="0" applyFont="1" applyBorder="1" applyAlignment="1">
      <alignment vertical="top" wrapText="1"/>
    </xf>
    <xf numFmtId="0" fontId="20" fillId="0" borderId="181" xfId="0" applyFont="1" applyBorder="1" applyAlignment="1">
      <alignment vertical="top" wrapText="1"/>
    </xf>
    <xf numFmtId="0" fontId="20" fillId="0" borderId="182" xfId="0" applyFont="1" applyBorder="1" applyAlignment="1">
      <alignment vertical="top" wrapText="1"/>
    </xf>
    <xf numFmtId="0" fontId="25" fillId="0" borderId="30" xfId="0" applyFont="1" applyBorder="1" applyAlignment="1">
      <alignment vertical="center" wrapText="1"/>
    </xf>
    <xf numFmtId="0" fontId="20" fillId="0" borderId="59" xfId="0" applyFont="1" applyBorder="1" applyAlignment="1">
      <alignment vertical="top" wrapText="1"/>
    </xf>
    <xf numFmtId="0" fontId="20" fillId="0" borderId="62" xfId="0" applyFont="1" applyBorder="1" applyAlignment="1">
      <alignment vertical="top" wrapText="1"/>
    </xf>
    <xf numFmtId="0" fontId="20" fillId="0" borderId="64" xfId="0" applyFont="1" applyBorder="1" applyAlignment="1">
      <alignment vertical="top" wrapText="1"/>
    </xf>
    <xf numFmtId="43" fontId="20" fillId="0" borderId="60" xfId="794" applyFont="1" applyFill="1" applyBorder="1" applyAlignment="1">
      <alignment horizontal="left" vertical="top"/>
    </xf>
    <xf numFmtId="0" fontId="63" fillId="0" borderId="180" xfId="0" applyFont="1" applyBorder="1" applyAlignment="1">
      <alignment vertical="top" wrapText="1"/>
    </xf>
    <xf numFmtId="0" fontId="63" fillId="0" borderId="181" xfId="0" applyFont="1" applyBorder="1" applyAlignment="1">
      <alignment vertical="top" wrapText="1"/>
    </xf>
    <xf numFmtId="0" fontId="63" fillId="0" borderId="182" xfId="0" applyFont="1" applyBorder="1" applyAlignment="1">
      <alignment vertical="top" wrapText="1"/>
    </xf>
    <xf numFmtId="4" fontId="63" fillId="0" borderId="192" xfId="0" applyNumberFormat="1" applyFont="1" applyBorder="1" applyAlignment="1">
      <alignment horizontal="right" vertical="center" wrapText="1"/>
    </xf>
    <xf numFmtId="4" fontId="63" fillId="0" borderId="193" xfId="0" applyNumberFormat="1" applyFont="1" applyBorder="1" applyAlignment="1">
      <alignment horizontal="right" vertical="center" wrapText="1"/>
    </xf>
    <xf numFmtId="0" fontId="20" fillId="0" borderId="168" xfId="0" applyFont="1" applyBorder="1" applyAlignment="1">
      <alignment vertical="top" wrapText="1"/>
    </xf>
    <xf numFmtId="0" fontId="20" fillId="0" borderId="195" xfId="0" applyFont="1" applyBorder="1" applyAlignment="1">
      <alignment vertical="top" wrapText="1"/>
    </xf>
    <xf numFmtId="0" fontId="63" fillId="0" borderId="196" xfId="0" applyFont="1" applyBorder="1" applyAlignment="1">
      <alignment vertical="top"/>
    </xf>
    <xf numFmtId="0" fontId="63" fillId="0" borderId="168" xfId="0" applyFont="1" applyBorder="1" applyAlignment="1">
      <alignment vertical="top"/>
    </xf>
    <xf numFmtId="0" fontId="63" fillId="0" borderId="169" xfId="0" applyFont="1" applyBorder="1" applyAlignment="1">
      <alignment vertical="top"/>
    </xf>
    <xf numFmtId="0" fontId="63" fillId="0" borderId="181" xfId="0" applyFont="1" applyBorder="1" applyAlignment="1">
      <alignment vertical="top"/>
    </xf>
    <xf numFmtId="0" fontId="63" fillId="0" borderId="182" xfId="0" applyFont="1" applyBorder="1" applyAlignment="1">
      <alignment vertical="top"/>
    </xf>
    <xf numFmtId="0" fontId="63" fillId="0" borderId="167" xfId="0" applyFont="1" applyBorder="1" applyAlignment="1">
      <alignment vertical="top"/>
    </xf>
    <xf numFmtId="0" fontId="63" fillId="0" borderId="180" xfId="0" applyFont="1" applyBorder="1" applyAlignment="1">
      <alignment vertical="top"/>
    </xf>
    <xf numFmtId="2" fontId="63" fillId="4" borderId="181" xfId="50" applyNumberFormat="1" applyFont="1" applyFill="1" applyBorder="1" applyAlignment="1">
      <alignment vertical="top" wrapText="1"/>
    </xf>
    <xf numFmtId="165" fontId="63" fillId="2" borderId="181" xfId="0" applyNumberFormat="1" applyFont="1" applyFill="1" applyBorder="1" applyAlignment="1">
      <alignment vertical="top" wrapText="1"/>
    </xf>
    <xf numFmtId="0" fontId="63" fillId="3" borderId="181" xfId="0" applyFont="1" applyFill="1" applyBorder="1" applyAlignment="1">
      <alignment vertical="top"/>
    </xf>
    <xf numFmtId="4" fontId="63" fillId="0" borderId="180" xfId="0" applyNumberFormat="1" applyFont="1" applyBorder="1" applyAlignment="1">
      <alignment horizontal="center" vertical="center" wrapText="1"/>
    </xf>
    <xf numFmtId="4" fontId="63" fillId="0" borderId="181" xfId="0" applyNumberFormat="1" applyFont="1" applyBorder="1" applyAlignment="1">
      <alignment horizontal="center" vertical="center" wrapText="1"/>
    </xf>
    <xf numFmtId="4" fontId="63" fillId="0" borderId="182" xfId="0" applyNumberFormat="1" applyFont="1" applyBorder="1" applyAlignment="1">
      <alignment horizontal="center" vertical="center" wrapText="1"/>
    </xf>
    <xf numFmtId="0" fontId="35" fillId="10" borderId="17" xfId="0" applyFont="1" applyFill="1" applyBorder="1" applyAlignment="1">
      <alignment vertical="center"/>
    </xf>
    <xf numFmtId="0" fontId="35" fillId="10" borderId="42" xfId="0" applyFont="1" applyFill="1" applyBorder="1" applyAlignment="1">
      <alignment vertical="center"/>
    </xf>
    <xf numFmtId="0" fontId="21" fillId="0" borderId="197" xfId="0" applyFont="1" applyBorder="1" applyAlignment="1">
      <alignment vertical="top" wrapText="1"/>
    </xf>
    <xf numFmtId="0" fontId="21" fillId="0" borderId="116" xfId="0" applyFont="1" applyBorder="1" applyAlignment="1">
      <alignment vertical="top" wrapText="1"/>
    </xf>
    <xf numFmtId="0" fontId="21" fillId="0" borderId="198" xfId="0" applyFont="1" applyBorder="1" applyAlignment="1">
      <alignment vertical="top" wrapText="1"/>
    </xf>
    <xf numFmtId="0" fontId="21" fillId="0" borderId="77" xfId="0" applyFont="1" applyBorder="1" applyAlignment="1">
      <alignment vertical="top" wrapText="1"/>
    </xf>
    <xf numFmtId="0" fontId="21" fillId="0" borderId="200" xfId="0" applyFont="1" applyBorder="1" applyAlignment="1">
      <alignment vertical="top" wrapText="1"/>
    </xf>
    <xf numFmtId="0" fontId="21" fillId="0" borderId="199" xfId="0" applyFont="1" applyBorder="1" applyAlignment="1">
      <alignment vertical="top" wrapText="1"/>
    </xf>
    <xf numFmtId="0" fontId="21" fillId="0" borderId="139" xfId="0" applyFont="1" applyBorder="1" applyAlignment="1">
      <alignment vertical="top" wrapText="1"/>
    </xf>
    <xf numFmtId="0" fontId="21" fillId="0" borderId="202" xfId="0" applyFont="1" applyBorder="1" applyAlignment="1">
      <alignment vertical="top" wrapText="1"/>
    </xf>
    <xf numFmtId="0" fontId="21" fillId="0" borderId="197" xfId="0" applyFont="1" applyBorder="1" applyAlignment="1">
      <alignment horizontal="left" vertical="top" wrapText="1"/>
    </xf>
    <xf numFmtId="0" fontId="21" fillId="0" borderId="198" xfId="0" applyFont="1" applyBorder="1" applyAlignment="1">
      <alignment horizontal="left" vertical="top" wrapText="1"/>
    </xf>
    <xf numFmtId="0" fontId="21" fillId="0" borderId="200" xfId="0" applyFont="1" applyBorder="1" applyAlignment="1">
      <alignment horizontal="left" vertical="top" wrapText="1"/>
    </xf>
    <xf numFmtId="0" fontId="21" fillId="0" borderId="137" xfId="0" applyFont="1" applyBorder="1" applyAlignment="1">
      <alignment vertical="top" wrapText="1"/>
    </xf>
    <xf numFmtId="0" fontId="21" fillId="0" borderId="151" xfId="0" applyFont="1" applyBorder="1" applyAlignment="1">
      <alignment horizontal="justify" vertical="center" wrapText="1"/>
    </xf>
    <xf numFmtId="0" fontId="21" fillId="0" borderId="78" xfId="0" applyFont="1" applyBorder="1" applyAlignment="1">
      <alignment vertical="center" wrapText="1"/>
    </xf>
    <xf numFmtId="0" fontId="21" fillId="0" borderId="115" xfId="0" applyFont="1" applyBorder="1" applyAlignment="1">
      <alignment vertical="center" wrapText="1"/>
    </xf>
    <xf numFmtId="0" fontId="21" fillId="0" borderId="148" xfId="0" applyFont="1" applyBorder="1" applyAlignment="1">
      <alignment vertical="top" wrapText="1"/>
    </xf>
    <xf numFmtId="0" fontId="20" fillId="0" borderId="203" xfId="0" applyFont="1" applyBorder="1" applyAlignment="1">
      <alignment vertical="top" wrapText="1"/>
    </xf>
    <xf numFmtId="0" fontId="21" fillId="0" borderId="117" xfId="0" applyFont="1" applyBorder="1" applyAlignment="1">
      <alignment vertical="top" wrapText="1"/>
    </xf>
    <xf numFmtId="0" fontId="21" fillId="0" borderId="151" xfId="0" applyFont="1" applyBorder="1" applyAlignment="1">
      <alignment vertical="top" wrapText="1"/>
    </xf>
    <xf numFmtId="0" fontId="21" fillId="0" borderId="78" xfId="0" applyFont="1" applyBorder="1" applyAlignment="1">
      <alignment vertical="top" wrapText="1"/>
    </xf>
    <xf numFmtId="0" fontId="21" fillId="0" borderId="78" xfId="0" applyFont="1" applyBorder="1" applyAlignment="1">
      <alignment vertical="top"/>
    </xf>
    <xf numFmtId="165" fontId="21" fillId="0" borderId="78" xfId="0" applyNumberFormat="1" applyFont="1" applyBorder="1" applyAlignment="1">
      <alignment vertical="top" wrapText="1"/>
    </xf>
    <xf numFmtId="0" fontId="21" fillId="0" borderId="115" xfId="0" applyFont="1" applyBorder="1" applyAlignment="1">
      <alignment vertical="top"/>
    </xf>
    <xf numFmtId="0" fontId="20" fillId="0" borderId="203" xfId="0" applyFont="1" applyBorder="1" applyAlignment="1">
      <alignment vertical="top"/>
    </xf>
    <xf numFmtId="0" fontId="21" fillId="0" borderId="151" xfId="0" applyFont="1" applyBorder="1" applyAlignment="1">
      <alignment vertical="top"/>
    </xf>
    <xf numFmtId="0" fontId="21" fillId="0" borderId="114" xfId="0" applyFont="1" applyBorder="1" applyAlignment="1">
      <alignment vertical="top"/>
    </xf>
    <xf numFmtId="0" fontId="21" fillId="0" borderId="145" xfId="0" applyFont="1" applyBorder="1" applyAlignment="1">
      <alignment vertical="top" wrapText="1"/>
    </xf>
    <xf numFmtId="0" fontId="21" fillId="0" borderId="114" xfId="0" applyFont="1" applyBorder="1" applyAlignment="1">
      <alignment horizontal="left" vertical="top"/>
    </xf>
    <xf numFmtId="0" fontId="21" fillId="0" borderId="115" xfId="0" applyFont="1" applyBorder="1" applyAlignment="1">
      <alignment horizontal="left" vertical="top"/>
    </xf>
    <xf numFmtId="0" fontId="21" fillId="0" borderId="114" xfId="0" applyFont="1" applyBorder="1" applyAlignment="1">
      <alignment vertical="top" wrapText="1"/>
    </xf>
    <xf numFmtId="0" fontId="21" fillId="0" borderId="115" xfId="0" applyFont="1" applyBorder="1" applyAlignment="1">
      <alignment vertical="top" wrapText="1"/>
    </xf>
    <xf numFmtId="2" fontId="53" fillId="3" borderId="17" xfId="50" applyNumberFormat="1" applyFont="1" applyFill="1" applyBorder="1" applyAlignment="1">
      <alignment horizontal="center" vertical="center" wrapText="1"/>
    </xf>
    <xf numFmtId="0" fontId="63" fillId="3" borderId="188" xfId="0" applyFont="1" applyFill="1" applyBorder="1" applyAlignment="1">
      <alignment vertical="top"/>
    </xf>
    <xf numFmtId="0" fontId="63" fillId="0" borderId="188" xfId="0" applyFont="1" applyBorder="1" applyAlignment="1">
      <alignment vertical="center" wrapText="1"/>
    </xf>
    <xf numFmtId="0" fontId="63" fillId="0" borderId="188" xfId="0" applyFont="1" applyBorder="1" applyAlignment="1">
      <alignment vertical="top" wrapText="1"/>
    </xf>
    <xf numFmtId="0" fontId="63" fillId="0" borderId="167" xfId="0" applyFont="1" applyBorder="1" applyAlignment="1">
      <alignment vertical="center" wrapText="1"/>
    </xf>
    <xf numFmtId="43" fontId="63" fillId="4" borderId="209" xfId="794" applyFont="1" applyFill="1" applyBorder="1" applyAlignment="1" applyProtection="1">
      <alignment horizontal="center" vertical="center"/>
    </xf>
    <xf numFmtId="0" fontId="63" fillId="0" borderId="169" xfId="0" applyFont="1" applyBorder="1" applyAlignment="1">
      <alignment vertical="center" wrapText="1"/>
    </xf>
    <xf numFmtId="0" fontId="63" fillId="0" borderId="182" xfId="0" applyFont="1" applyBorder="1" applyAlignment="1">
      <alignment vertical="center" wrapText="1"/>
    </xf>
    <xf numFmtId="43" fontId="63" fillId="4" borderId="193" xfId="794" applyFont="1" applyFill="1" applyBorder="1" applyAlignment="1" applyProtection="1">
      <alignment horizontal="center" vertical="center"/>
    </xf>
    <xf numFmtId="4" fontId="63" fillId="0" borderId="209" xfId="0" applyNumberFormat="1" applyFont="1" applyBorder="1" applyAlignment="1">
      <alignment horizontal="right" vertical="center" wrapText="1"/>
    </xf>
    <xf numFmtId="0" fontId="63" fillId="0" borderId="169" xfId="0" applyFont="1" applyBorder="1" applyAlignment="1">
      <alignment horizontal="left" vertical="center"/>
    </xf>
    <xf numFmtId="0" fontId="63" fillId="0" borderId="149" xfId="0" applyFont="1" applyBorder="1" applyAlignment="1">
      <alignment vertical="top" wrapText="1"/>
    </xf>
    <xf numFmtId="0" fontId="63" fillId="0" borderId="151" xfId="0" applyFont="1" applyBorder="1" applyAlignment="1">
      <alignment vertical="top" wrapText="1"/>
    </xf>
    <xf numFmtId="0" fontId="63" fillId="0" borderId="78" xfId="0" applyFont="1" applyBorder="1" applyAlignment="1">
      <alignment vertical="top" wrapText="1"/>
    </xf>
    <xf numFmtId="0" fontId="63" fillId="0" borderId="115" xfId="0" applyFont="1" applyBorder="1" applyAlignment="1">
      <alignment vertical="top" wrapText="1"/>
    </xf>
    <xf numFmtId="0" fontId="53" fillId="9" borderId="17" xfId="0" applyFont="1" applyFill="1" applyBorder="1" applyAlignment="1">
      <alignment horizontal="center" vertical="center" wrapText="1"/>
    </xf>
    <xf numFmtId="0" fontId="21" fillId="0" borderId="114" xfId="0" applyFont="1" applyBorder="1" applyAlignment="1">
      <alignment vertical="center" wrapText="1"/>
    </xf>
    <xf numFmtId="0" fontId="21" fillId="0" borderId="137" xfId="0" applyFont="1" applyBorder="1" applyAlignment="1">
      <alignment vertical="center" wrapText="1"/>
    </xf>
    <xf numFmtId="0" fontId="21" fillId="0" borderId="139" xfId="0" applyFont="1" applyBorder="1" applyAlignment="1">
      <alignment vertical="center" wrapText="1"/>
    </xf>
    <xf numFmtId="0" fontId="21" fillId="0" borderId="145" xfId="0" applyFont="1" applyBorder="1" applyAlignment="1">
      <alignment vertical="center" wrapText="1"/>
    </xf>
    <xf numFmtId="0" fontId="20" fillId="0" borderId="74" xfId="0" applyFont="1" applyBorder="1" applyAlignment="1">
      <alignment horizontal="left" vertical="top"/>
    </xf>
    <xf numFmtId="0" fontId="20" fillId="0" borderId="101" xfId="0" applyFont="1" applyBorder="1" applyAlignment="1">
      <alignment horizontal="left" vertical="top" wrapText="1"/>
    </xf>
    <xf numFmtId="0" fontId="20" fillId="0" borderId="137" xfId="0" applyFont="1" applyBorder="1" applyAlignment="1">
      <alignment horizontal="left" vertical="top"/>
    </xf>
    <xf numFmtId="0" fontId="20" fillId="0" borderId="139" xfId="0" applyFont="1" applyBorder="1" applyAlignment="1">
      <alignment horizontal="left" vertical="top"/>
    </xf>
    <xf numFmtId="0" fontId="20" fillId="0" borderId="145" xfId="0" applyFont="1" applyBorder="1" applyAlignment="1">
      <alignment horizontal="left" vertical="top"/>
    </xf>
    <xf numFmtId="0" fontId="20" fillId="0" borderId="60" xfId="0" applyFont="1" applyBorder="1" applyAlignment="1">
      <alignment horizontal="left" vertical="top"/>
    </xf>
    <xf numFmtId="0" fontId="20" fillId="0" borderId="16" xfId="0" applyFont="1" applyBorder="1" applyAlignment="1">
      <alignment horizontal="left" vertical="top"/>
    </xf>
    <xf numFmtId="0" fontId="20" fillId="0" borderId="65" xfId="0" applyFont="1" applyBorder="1" applyAlignment="1">
      <alignment horizontal="left" vertical="top"/>
    </xf>
    <xf numFmtId="0" fontId="63" fillId="0" borderId="74" xfId="0" applyFont="1" applyBorder="1" applyAlignment="1">
      <alignment vertical="top"/>
    </xf>
    <xf numFmtId="0" fontId="63" fillId="0" borderId="150" xfId="0" applyFont="1" applyBorder="1" applyAlignment="1">
      <alignment vertical="top" wrapText="1"/>
    </xf>
    <xf numFmtId="0" fontId="20" fillId="0" borderId="74" xfId="0" applyFont="1" applyBorder="1" applyAlignment="1">
      <alignment vertical="center" wrapText="1"/>
    </xf>
    <xf numFmtId="0" fontId="20" fillId="0" borderId="101" xfId="0" applyFont="1" applyBorder="1" applyAlignment="1">
      <alignment horizontal="justify" vertical="top" wrapText="1"/>
    </xf>
    <xf numFmtId="0" fontId="20" fillId="0" borderId="151" xfId="0" applyFont="1" applyBorder="1" applyAlignment="1">
      <alignment vertical="top" wrapText="1"/>
    </xf>
    <xf numFmtId="0" fontId="20" fillId="0" borderId="78" xfId="0" applyFont="1" applyBorder="1" applyAlignment="1">
      <alignment horizontal="left" vertical="top" wrapText="1"/>
    </xf>
    <xf numFmtId="0" fontId="20" fillId="0" borderId="150" xfId="0" applyFont="1" applyBorder="1" applyAlignment="1">
      <alignment horizontal="justify" vertical="top" wrapText="1"/>
    </xf>
    <xf numFmtId="0" fontId="20" fillId="0" borderId="151" xfId="0" applyFont="1" applyBorder="1" applyAlignment="1">
      <alignment horizontal="left" vertical="center" wrapText="1"/>
    </xf>
    <xf numFmtId="0" fontId="20" fillId="0" borderId="149" xfId="0" applyFont="1" applyBorder="1" applyAlignment="1">
      <alignment vertical="top" wrapText="1"/>
    </xf>
    <xf numFmtId="0" fontId="21" fillId="0" borderId="139" xfId="0" applyFont="1" applyBorder="1" applyAlignment="1">
      <alignment horizontal="justify" vertical="top" wrapText="1"/>
    </xf>
    <xf numFmtId="0" fontId="20" fillId="0" borderId="226" xfId="0" applyFont="1" applyBorder="1" applyAlignment="1">
      <alignment vertical="center" wrapText="1"/>
    </xf>
    <xf numFmtId="0" fontId="21" fillId="0" borderId="227" xfId="0" applyFont="1" applyBorder="1" applyAlignment="1">
      <alignment vertical="top" wrapText="1"/>
    </xf>
    <xf numFmtId="0" fontId="20" fillId="0" borderId="139" xfId="0" applyFont="1" applyBorder="1" applyAlignment="1">
      <alignment vertical="center" wrapText="1"/>
    </xf>
    <xf numFmtId="0" fontId="20" fillId="0" borderId="145" xfId="0" applyFont="1" applyBorder="1" applyAlignment="1">
      <alignment vertical="center" wrapText="1"/>
    </xf>
    <xf numFmtId="0" fontId="20" fillId="0" borderId="139" xfId="0" applyFont="1" applyBorder="1" applyAlignment="1">
      <alignment horizontal="justify" vertical="top" wrapText="1"/>
    </xf>
    <xf numFmtId="0" fontId="39" fillId="10" borderId="72" xfId="0" applyFont="1" applyFill="1" applyBorder="1" applyAlignment="1">
      <alignment vertical="center"/>
    </xf>
    <xf numFmtId="0" fontId="39" fillId="10" borderId="71" xfId="0" applyFont="1" applyFill="1" applyBorder="1" applyAlignment="1">
      <alignment vertical="center"/>
    </xf>
    <xf numFmtId="0" fontId="39" fillId="10" borderId="73" xfId="0" applyFont="1" applyFill="1" applyBorder="1" applyAlignment="1">
      <alignment vertical="center"/>
    </xf>
    <xf numFmtId="0" fontId="21" fillId="0" borderId="114" xfId="0" applyFont="1" applyBorder="1" applyAlignment="1">
      <alignment horizontal="left" vertical="center" wrapText="1"/>
    </xf>
    <xf numFmtId="0" fontId="21" fillId="0" borderId="78" xfId="0" applyFont="1" applyBorder="1" applyAlignment="1">
      <alignment horizontal="left" vertical="center" wrapText="1"/>
    </xf>
    <xf numFmtId="0" fontId="21" fillId="0" borderId="115" xfId="0" applyFont="1" applyBorder="1" applyAlignment="1">
      <alignment horizontal="left" vertical="center" wrapText="1"/>
    </xf>
    <xf numFmtId="0" fontId="21" fillId="0" borderId="137" xfId="0" applyFont="1" applyBorder="1" applyAlignment="1">
      <alignment horizontal="justify" vertical="center" wrapText="1"/>
    </xf>
    <xf numFmtId="0" fontId="21" fillId="0" borderId="139" xfId="0" applyFont="1" applyBorder="1" applyAlignment="1">
      <alignment horizontal="justify" vertical="center" wrapText="1"/>
    </xf>
    <xf numFmtId="0" fontId="21" fillId="0" borderId="145" xfId="0" applyFont="1" applyBorder="1" applyAlignment="1">
      <alignment horizontal="justify" vertical="center" wrapText="1"/>
    </xf>
    <xf numFmtId="4" fontId="21" fillId="0" borderId="58" xfId="0" applyNumberFormat="1" applyFont="1" applyBorder="1" applyAlignment="1">
      <alignment horizontal="center" vertical="center" wrapText="1"/>
    </xf>
    <xf numFmtId="0" fontId="21" fillId="0" borderId="42" xfId="0" applyFont="1" applyBorder="1" applyAlignment="1">
      <alignment vertical="center" wrapText="1"/>
    </xf>
    <xf numFmtId="0" fontId="21" fillId="0" borderId="101" xfId="0" applyFont="1" applyBorder="1" applyAlignment="1">
      <alignment horizontal="justify" vertical="center"/>
    </xf>
    <xf numFmtId="43" fontId="21" fillId="0" borderId="137" xfId="794" applyFont="1" applyBorder="1" applyAlignment="1">
      <alignment horizontal="center" vertical="center"/>
    </xf>
    <xf numFmtId="4" fontId="21" fillId="0" borderId="145" xfId="0" applyNumberFormat="1" applyFont="1" applyBorder="1" applyAlignment="1">
      <alignment horizontal="center" vertical="center" wrapText="1"/>
    </xf>
    <xf numFmtId="0" fontId="21" fillId="0" borderId="42" xfId="0" applyFont="1" applyBorder="1" applyAlignment="1">
      <alignment horizontal="left" vertical="top"/>
    </xf>
    <xf numFmtId="0" fontId="21" fillId="0" borderId="101" xfId="0" applyFont="1" applyBorder="1" applyAlignment="1">
      <alignment vertical="top" wrapText="1"/>
    </xf>
    <xf numFmtId="0" fontId="21" fillId="0" borderId="137" xfId="0" applyFont="1" applyBorder="1" applyAlignment="1">
      <alignment horizontal="left" vertical="top" wrapText="1"/>
    </xf>
    <xf numFmtId="0" fontId="21" fillId="0" borderId="139" xfId="0" applyFont="1" applyBorder="1" applyAlignment="1">
      <alignment horizontal="left" vertical="top" wrapText="1"/>
    </xf>
    <xf numFmtId="0" fontId="21" fillId="0" borderId="145" xfId="0" applyFont="1" applyBorder="1" applyAlignment="1">
      <alignment horizontal="left" vertical="top" wrapText="1"/>
    </xf>
    <xf numFmtId="0" fontId="20" fillId="0" borderId="149" xfId="0" applyFont="1" applyBorder="1" applyAlignment="1">
      <alignment horizontal="left" vertical="top" wrapText="1"/>
    </xf>
    <xf numFmtId="0" fontId="20" fillId="0" borderId="151" xfId="0" applyFont="1" applyBorder="1" applyAlignment="1">
      <alignment horizontal="left" vertical="top" wrapText="1"/>
    </xf>
    <xf numFmtId="0" fontId="20" fillId="0" borderId="115" xfId="0" applyFont="1" applyBorder="1" applyAlignment="1">
      <alignment horizontal="left" vertical="top" wrapText="1"/>
    </xf>
    <xf numFmtId="0" fontId="20" fillId="0" borderId="167" xfId="0" applyFont="1" applyBorder="1" applyAlignment="1">
      <alignment vertical="top" wrapText="1"/>
    </xf>
    <xf numFmtId="0" fontId="20" fillId="0" borderId="169" xfId="0" applyFont="1" applyBorder="1" applyAlignment="1">
      <alignment vertical="top" wrapText="1"/>
    </xf>
    <xf numFmtId="0" fontId="20" fillId="0" borderId="180" xfId="0" applyFont="1" applyBorder="1" applyAlignment="1">
      <alignment horizontal="justify" vertical="top" wrapText="1"/>
    </xf>
    <xf numFmtId="0" fontId="20" fillId="0" borderId="181" xfId="0" applyFont="1" applyBorder="1" applyAlignment="1">
      <alignment horizontal="justify" vertical="top" wrapText="1"/>
    </xf>
    <xf numFmtId="0" fontId="20" fillId="0" borderId="151" xfId="0" applyFont="1" applyBorder="1"/>
    <xf numFmtId="0" fontId="20" fillId="0" borderId="78" xfId="0" applyFont="1" applyBorder="1"/>
    <xf numFmtId="0" fontId="20" fillId="0" borderId="78" xfId="796" applyFont="1" applyBorder="1"/>
    <xf numFmtId="0" fontId="20" fillId="0" borderId="228" xfId="0" applyFont="1" applyBorder="1"/>
    <xf numFmtId="0" fontId="20" fillId="0" borderId="115" xfId="0" applyFont="1" applyBorder="1"/>
    <xf numFmtId="0" fontId="53" fillId="8" borderId="17" xfId="0" applyFont="1" applyFill="1" applyBorder="1" applyAlignment="1">
      <alignment horizontal="center" vertical="center" wrapText="1"/>
    </xf>
    <xf numFmtId="0" fontId="28" fillId="0" borderId="131" xfId="0" applyFont="1" applyBorder="1" applyAlignment="1">
      <alignment horizontal="center" vertical="center"/>
    </xf>
    <xf numFmtId="0" fontId="58" fillId="0" borderId="133" xfId="0" applyFont="1" applyBorder="1" applyAlignment="1">
      <alignment vertical="center" textRotation="90"/>
    </xf>
    <xf numFmtId="0" fontId="27" fillId="0" borderId="0" xfId="0" applyFont="1" applyAlignment="1">
      <alignment vertical="top"/>
    </xf>
    <xf numFmtId="0" fontId="32" fillId="0" borderId="0" xfId="0" applyFont="1" applyAlignment="1">
      <alignment vertical="top"/>
    </xf>
    <xf numFmtId="0" fontId="28" fillId="0" borderId="229" xfId="0" applyFont="1" applyBorder="1" applyAlignment="1">
      <alignment horizontal="center" vertical="center"/>
    </xf>
    <xf numFmtId="0" fontId="58" fillId="0" borderId="230" xfId="0" applyFont="1" applyBorder="1" applyAlignment="1">
      <alignment vertical="center" textRotation="90"/>
    </xf>
    <xf numFmtId="0" fontId="58" fillId="0" borderId="231" xfId="0" applyFont="1" applyBorder="1" applyAlignment="1">
      <alignment vertical="center" textRotation="90"/>
    </xf>
    <xf numFmtId="0" fontId="46" fillId="0" borderId="133" xfId="0" applyFont="1" applyBorder="1" applyAlignment="1">
      <alignment vertical="center" textRotation="90"/>
    </xf>
    <xf numFmtId="0" fontId="32" fillId="0" borderId="75" xfId="0" applyFont="1" applyBorder="1"/>
    <xf numFmtId="0" fontId="46" fillId="0" borderId="76" xfId="0" applyFont="1" applyBorder="1" applyAlignment="1">
      <alignment vertical="center" textRotation="90"/>
    </xf>
    <xf numFmtId="0" fontId="28" fillId="0" borderId="74" xfId="0" applyFont="1" applyBorder="1" applyAlignment="1">
      <alignment horizontal="center" vertical="center"/>
    </xf>
    <xf numFmtId="0" fontId="27" fillId="0" borderId="75" xfId="0" applyFont="1" applyBorder="1"/>
    <xf numFmtId="0" fontId="0" fillId="0" borderId="75" xfId="0" applyBorder="1"/>
    <xf numFmtId="0" fontId="49" fillId="0" borderId="0" xfId="0" applyFont="1"/>
    <xf numFmtId="0" fontId="49" fillId="0" borderId="230" xfId="0" applyFont="1" applyBorder="1" applyAlignment="1">
      <alignment horizontal="left" vertical="center"/>
    </xf>
    <xf numFmtId="0" fontId="49" fillId="0" borderId="89" xfId="0" applyFont="1" applyBorder="1" applyAlignment="1">
      <alignment horizontal="left" vertical="center"/>
    </xf>
    <xf numFmtId="44" fontId="20" fillId="4" borderId="61" xfId="797" applyFont="1" applyFill="1" applyBorder="1" applyAlignment="1" applyProtection="1">
      <alignment horizontal="center" vertical="top"/>
    </xf>
    <xf numFmtId="44" fontId="20" fillId="4" borderId="63" xfId="797" applyFont="1" applyFill="1" applyBorder="1" applyAlignment="1" applyProtection="1">
      <alignment horizontal="center" vertical="top"/>
    </xf>
    <xf numFmtId="44" fontId="20" fillId="4" borderId="63" xfId="797" applyFont="1" applyFill="1" applyBorder="1" applyAlignment="1" applyProtection="1">
      <alignment horizontal="right" vertical="top"/>
    </xf>
    <xf numFmtId="44" fontId="20" fillId="4" borderId="66" xfId="797" applyFont="1" applyFill="1" applyBorder="1" applyAlignment="1" applyProtection="1">
      <alignment horizontal="center" vertical="top"/>
    </xf>
    <xf numFmtId="44" fontId="20" fillId="0" borderId="61" xfId="797" applyFont="1" applyBorder="1" applyAlignment="1">
      <alignment horizontal="right" vertical="center" wrapText="1"/>
    </xf>
    <xf numFmtId="44" fontId="20" fillId="0" borderId="63" xfId="797" applyFont="1" applyBorder="1" applyAlignment="1">
      <alignment horizontal="right" vertical="center" wrapText="1"/>
    </xf>
    <xf numFmtId="44" fontId="20" fillId="0" borderId="66" xfId="797" applyFont="1" applyBorder="1" applyAlignment="1">
      <alignment horizontal="right" vertical="center" wrapText="1"/>
    </xf>
    <xf numFmtId="44" fontId="20" fillId="0" borderId="137" xfId="797" applyFont="1" applyBorder="1" applyAlignment="1">
      <alignment horizontal="right" vertical="center" wrapText="1"/>
    </xf>
    <xf numFmtId="44" fontId="20" fillId="0" borderId="139" xfId="797" applyFont="1" applyBorder="1" applyAlignment="1">
      <alignment horizontal="right" vertical="center" wrapText="1"/>
    </xf>
    <xf numFmtId="44" fontId="20" fillId="0" borderId="65" xfId="797" applyFont="1" applyBorder="1" applyAlignment="1">
      <alignment horizontal="right" vertical="center" wrapText="1"/>
    </xf>
    <xf numFmtId="44" fontId="20" fillId="4" borderId="191" xfId="797" applyFont="1" applyFill="1" applyBorder="1" applyAlignment="1" applyProtection="1">
      <alignment horizontal="center" vertical="top"/>
    </xf>
    <xf numFmtId="44" fontId="20" fillId="4" borderId="192" xfId="797" applyFont="1" applyFill="1" applyBorder="1" applyAlignment="1" applyProtection="1">
      <alignment horizontal="center" vertical="top"/>
    </xf>
    <xf numFmtId="44" fontId="20" fillId="4" borderId="193" xfId="797" applyFont="1" applyFill="1" applyBorder="1" applyAlignment="1" applyProtection="1">
      <alignment horizontal="center" vertical="top"/>
    </xf>
    <xf numFmtId="44" fontId="20" fillId="0" borderId="60" xfId="797" applyFont="1" applyBorder="1" applyAlignment="1">
      <alignment horizontal="right" vertical="center" wrapText="1"/>
    </xf>
    <xf numFmtId="44" fontId="20" fillId="0" borderId="16" xfId="797" applyFont="1" applyBorder="1" applyAlignment="1">
      <alignment horizontal="right" vertical="center" wrapText="1"/>
    </xf>
    <xf numFmtId="44" fontId="20" fillId="0" borderId="232" xfId="797" applyFont="1" applyBorder="1" applyAlignment="1">
      <alignment horizontal="right" vertical="center" wrapText="1"/>
    </xf>
    <xf numFmtId="44" fontId="20" fillId="0" borderId="233" xfId="797" applyFont="1" applyBorder="1" applyAlignment="1">
      <alignment horizontal="right" vertical="center" wrapText="1"/>
    </xf>
    <xf numFmtId="44" fontId="20" fillId="0" borderId="234" xfId="797" applyFont="1" applyBorder="1" applyAlignment="1">
      <alignment horizontal="right" vertical="center" wrapText="1"/>
    </xf>
    <xf numFmtId="44" fontId="63" fillId="0" borderId="191" xfId="797" applyFont="1" applyBorder="1" applyAlignment="1">
      <alignment horizontal="right" vertical="center" wrapText="1"/>
    </xf>
    <xf numFmtId="44" fontId="63" fillId="0" borderId="192" xfId="797" applyFont="1" applyBorder="1" applyAlignment="1">
      <alignment horizontal="right" vertical="center" wrapText="1"/>
    </xf>
    <xf numFmtId="44" fontId="63" fillId="0" borderId="193" xfId="797" applyFont="1" applyBorder="1" applyAlignment="1">
      <alignment horizontal="right" vertical="center" wrapText="1"/>
    </xf>
    <xf numFmtId="44" fontId="63" fillId="0" borderId="235" xfId="797" applyFont="1" applyBorder="1" applyAlignment="1">
      <alignment horizontal="right" vertical="center" wrapText="1"/>
    </xf>
    <xf numFmtId="44" fontId="63" fillId="0" borderId="236" xfId="797" applyFont="1" applyBorder="1" applyAlignment="1">
      <alignment horizontal="right" vertical="center" wrapText="1"/>
    </xf>
    <xf numFmtId="44" fontId="63" fillId="0" borderId="237" xfId="797" applyFont="1" applyBorder="1" applyAlignment="1">
      <alignment horizontal="right" vertical="center" wrapText="1"/>
    </xf>
    <xf numFmtId="44" fontId="63" fillId="0" borderId="180" xfId="797" applyFont="1" applyBorder="1" applyAlignment="1">
      <alignment horizontal="right" vertical="center" wrapText="1"/>
    </xf>
    <xf numFmtId="44" fontId="63" fillId="0" borderId="181" xfId="797" applyFont="1" applyBorder="1" applyAlignment="1">
      <alignment horizontal="right" vertical="center" wrapText="1"/>
    </xf>
    <xf numFmtId="44" fontId="63" fillId="0" borderId="182" xfId="797" applyFont="1" applyBorder="1" applyAlignment="1">
      <alignment horizontal="right" vertical="center" wrapText="1"/>
    </xf>
    <xf numFmtId="44" fontId="21" fillId="0" borderId="125" xfId="797" applyFont="1" applyBorder="1" applyAlignment="1">
      <alignment horizontal="right" vertical="center" wrapText="1"/>
    </xf>
    <xf numFmtId="44" fontId="21" fillId="0" borderId="18" xfId="797" applyFont="1" applyBorder="1" applyAlignment="1">
      <alignment horizontal="right" vertical="center" wrapText="1"/>
    </xf>
    <xf numFmtId="44" fontId="21" fillId="0" borderId="239" xfId="797" applyFont="1" applyBorder="1" applyAlignment="1">
      <alignment horizontal="right" vertical="center" wrapText="1"/>
    </xf>
    <xf numFmtId="44" fontId="21" fillId="0" borderId="238" xfId="797" applyFont="1" applyBorder="1" applyAlignment="1">
      <alignment horizontal="right" vertical="center" wrapText="1"/>
    </xf>
    <xf numFmtId="44" fontId="21" fillId="0" borderId="55" xfId="797" applyFont="1" applyBorder="1" applyAlignment="1">
      <alignment horizontal="right" vertical="center" wrapText="1"/>
    </xf>
    <xf numFmtId="44" fontId="21" fillId="0" borderId="49" xfId="797" applyFont="1" applyBorder="1" applyAlignment="1">
      <alignment horizontal="right" vertical="center" wrapText="1"/>
    </xf>
    <xf numFmtId="44" fontId="21" fillId="0" borderId="123" xfId="797" applyFont="1" applyBorder="1" applyAlignment="1">
      <alignment horizontal="right" vertical="center" wrapText="1"/>
    </xf>
    <xf numFmtId="44" fontId="21" fillId="0" borderId="61" xfId="797" applyFont="1" applyBorder="1" applyAlignment="1">
      <alignment horizontal="right" vertical="center" wrapText="1"/>
    </xf>
    <xf numFmtId="44" fontId="21" fillId="0" borderId="63" xfId="797" applyFont="1" applyBorder="1" applyAlignment="1">
      <alignment horizontal="right" vertical="center" wrapText="1"/>
    </xf>
    <xf numFmtId="44" fontId="21" fillId="0" borderId="201" xfId="797" applyFont="1" applyBorder="1" applyAlignment="1">
      <alignment horizontal="right" vertical="center" wrapText="1"/>
    </xf>
    <xf numFmtId="44" fontId="21" fillId="0" borderId="240" xfId="797" applyFont="1" applyBorder="1" applyAlignment="1">
      <alignment horizontal="right" vertical="center" wrapText="1"/>
    </xf>
    <xf numFmtId="44" fontId="21" fillId="0" borderId="60" xfId="797" applyFont="1" applyBorder="1" applyAlignment="1">
      <alignment horizontal="right" vertical="center" wrapText="1"/>
    </xf>
    <xf numFmtId="44" fontId="21" fillId="0" borderId="16" xfId="797" applyFont="1" applyBorder="1" applyAlignment="1">
      <alignment horizontal="right" vertical="center" wrapText="1"/>
    </xf>
    <xf numFmtId="44" fontId="21" fillId="0" borderId="65" xfId="797" applyFont="1" applyBorder="1" applyAlignment="1">
      <alignment horizontal="right" vertical="center" wrapText="1"/>
    </xf>
    <xf numFmtId="44" fontId="21" fillId="0" borderId="66" xfId="797" applyFont="1" applyBorder="1" applyAlignment="1">
      <alignment horizontal="right" vertical="center" wrapText="1"/>
    </xf>
    <xf numFmtId="44" fontId="21" fillId="4" borderId="61" xfId="797" applyFont="1" applyFill="1" applyBorder="1" applyAlignment="1" applyProtection="1">
      <alignment horizontal="center" vertical="top"/>
    </xf>
    <xf numFmtId="44" fontId="21" fillId="4" borderId="66" xfId="797" applyFont="1" applyFill="1" applyBorder="1" applyAlignment="1" applyProtection="1">
      <alignment horizontal="center" vertical="top"/>
    </xf>
    <xf numFmtId="44" fontId="21" fillId="0" borderId="241" xfId="797" applyFont="1" applyBorder="1" applyAlignment="1">
      <alignment horizontal="right" vertical="center" wrapText="1"/>
    </xf>
    <xf numFmtId="44" fontId="21" fillId="0" borderId="237" xfId="797" applyFont="1" applyBorder="1" applyAlignment="1">
      <alignment horizontal="right" vertical="center" wrapText="1"/>
    </xf>
    <xf numFmtId="44" fontId="21" fillId="0" borderId="206" xfId="797" applyFont="1" applyBorder="1" applyAlignment="1">
      <alignment horizontal="right" vertical="center" wrapText="1"/>
    </xf>
    <xf numFmtId="44" fontId="21" fillId="0" borderId="139" xfId="797" applyFont="1" applyBorder="1" applyAlignment="1">
      <alignment horizontal="right" vertical="center" wrapText="1"/>
    </xf>
    <xf numFmtId="44" fontId="53" fillId="0" borderId="17" xfId="797" applyFont="1" applyBorder="1" applyAlignment="1">
      <alignment vertical="center" wrapText="1"/>
    </xf>
    <xf numFmtId="44" fontId="63" fillId="0" borderId="188" xfId="797" applyFont="1" applyBorder="1" applyAlignment="1">
      <alignment horizontal="right" vertical="center" wrapText="1"/>
    </xf>
    <xf numFmtId="44" fontId="20" fillId="0" borderId="57" xfId="797" applyFont="1" applyBorder="1" applyAlignment="1">
      <alignment horizontal="right" vertical="center" wrapText="1"/>
    </xf>
    <xf numFmtId="44" fontId="20" fillId="0" borderId="61" xfId="797" applyFont="1" applyBorder="1" applyAlignment="1">
      <alignment horizontal="right" vertical="top" wrapText="1"/>
    </xf>
    <xf numFmtId="44" fontId="20" fillId="0" borderId="63" xfId="797" applyFont="1" applyBorder="1" applyAlignment="1">
      <alignment horizontal="right" vertical="top" wrapText="1"/>
    </xf>
    <xf numFmtId="44" fontId="20" fillId="0" borderId="66" xfId="797" applyFont="1" applyBorder="1" applyAlignment="1">
      <alignment horizontal="right" vertical="top" wrapText="1"/>
    </xf>
    <xf numFmtId="44" fontId="20" fillId="0" borderId="58" xfId="797" applyFont="1" applyBorder="1" applyAlignment="1">
      <alignment horizontal="right" vertical="center" wrapText="1"/>
    </xf>
    <xf numFmtId="44" fontId="63" fillId="4" borderId="222" xfId="797" applyFont="1" applyFill="1" applyBorder="1" applyAlignment="1" applyProtection="1">
      <alignment horizontal="center" vertical="top"/>
    </xf>
    <xf numFmtId="44" fontId="20" fillId="0" borderId="97" xfId="797" applyFont="1" applyBorder="1" applyAlignment="1">
      <alignment horizontal="right" vertical="center" wrapText="1"/>
    </xf>
    <xf numFmtId="44" fontId="63" fillId="0" borderId="209" xfId="797" applyFont="1" applyBorder="1" applyAlignment="1">
      <alignment horizontal="right" vertical="center" wrapText="1"/>
    </xf>
    <xf numFmtId="44" fontId="21" fillId="0" borderId="58" xfId="797" applyFont="1" applyBorder="1" applyAlignment="1">
      <alignment horizontal="right" vertical="center" wrapText="1"/>
    </xf>
    <xf numFmtId="44" fontId="20" fillId="0" borderId="145" xfId="797" applyFont="1" applyBorder="1" applyAlignment="1">
      <alignment horizontal="right" vertical="center" wrapText="1"/>
    </xf>
    <xf numFmtId="44" fontId="21" fillId="0" borderId="97" xfId="797" applyFont="1" applyBorder="1" applyAlignment="1">
      <alignment horizontal="right" vertical="center" wrapText="1"/>
    </xf>
    <xf numFmtId="44" fontId="20" fillId="0" borderId="191" xfId="797" applyFont="1" applyBorder="1" applyAlignment="1">
      <alignment horizontal="right" vertical="center" wrapText="1"/>
    </xf>
    <xf numFmtId="44" fontId="20" fillId="0" borderId="192" xfId="797" applyFont="1" applyBorder="1" applyAlignment="1">
      <alignment horizontal="right" vertical="center" wrapText="1"/>
    </xf>
    <xf numFmtId="44" fontId="20" fillId="0" borderId="193" xfId="797" applyFont="1" applyBorder="1" applyAlignment="1">
      <alignment horizontal="right" vertical="center" wrapText="1"/>
    </xf>
    <xf numFmtId="44" fontId="20" fillId="0" borderId="61" xfId="797" applyFont="1" applyBorder="1"/>
    <xf numFmtId="44" fontId="20" fillId="0" borderId="63" xfId="797" applyFont="1" applyBorder="1"/>
    <xf numFmtId="44" fontId="20" fillId="0" borderId="66" xfId="797" applyFont="1" applyBorder="1"/>
    <xf numFmtId="44" fontId="20" fillId="4" borderId="61" xfId="797" applyFont="1" applyFill="1" applyBorder="1" applyAlignment="1">
      <alignment horizontal="center" vertical="top"/>
    </xf>
    <xf numFmtId="44" fontId="20" fillId="4" borderId="63" xfId="797" applyFont="1" applyFill="1" applyBorder="1" applyAlignment="1">
      <alignment horizontal="center" vertical="top"/>
    </xf>
    <xf numFmtId="44" fontId="20" fillId="4" borderId="66" xfId="797" applyFont="1" applyFill="1" applyBorder="1" applyAlignment="1">
      <alignment horizontal="center" vertical="top"/>
    </xf>
    <xf numFmtId="0" fontId="35" fillId="10" borderId="72" xfId="0" applyFont="1" applyFill="1" applyBorder="1" applyAlignment="1">
      <alignment horizontal="left" vertical="center"/>
    </xf>
    <xf numFmtId="0" fontId="35" fillId="10" borderId="71" xfId="0" applyFont="1" applyFill="1" applyBorder="1" applyAlignment="1">
      <alignment horizontal="left" vertical="center"/>
    </xf>
    <xf numFmtId="0" fontId="35" fillId="10" borderId="73" xfId="0" applyFont="1" applyFill="1" applyBorder="1" applyAlignment="1">
      <alignment horizontal="left" vertical="center"/>
    </xf>
    <xf numFmtId="0" fontId="35" fillId="10" borderId="42" xfId="0" applyFont="1" applyFill="1" applyBorder="1" applyAlignment="1">
      <alignment horizontal="left" vertical="center"/>
    </xf>
    <xf numFmtId="0" fontId="35" fillId="10" borderId="67" xfId="0" applyFont="1" applyFill="1" applyBorder="1" applyAlignment="1">
      <alignment horizontal="left" vertical="center"/>
    </xf>
    <xf numFmtId="0" fontId="35" fillId="10" borderId="53" xfId="0" applyFont="1" applyFill="1" applyBorder="1" applyAlignment="1">
      <alignment horizontal="left" vertical="center"/>
    </xf>
    <xf numFmtId="43" fontId="20" fillId="0" borderId="77" xfId="794" applyFont="1" applyFill="1" applyBorder="1" applyAlignment="1">
      <alignment horizontal="center" vertical="top"/>
    </xf>
    <xf numFmtId="43" fontId="20" fillId="0" borderId="18" xfId="794" applyFont="1" applyFill="1" applyBorder="1" applyAlignment="1">
      <alignment horizontal="center" vertical="top"/>
    </xf>
    <xf numFmtId="1" fontId="20" fillId="0" borderId="77" xfId="50" applyNumberFormat="1" applyFont="1" applyFill="1" applyBorder="1" applyAlignment="1" applyProtection="1">
      <alignment horizontal="center" vertical="top"/>
    </xf>
    <xf numFmtId="1" fontId="20" fillId="0" borderId="49" xfId="50" applyNumberFormat="1" applyFont="1" applyFill="1" applyBorder="1" applyAlignment="1" applyProtection="1">
      <alignment horizontal="center" vertical="top"/>
    </xf>
    <xf numFmtId="43" fontId="20" fillId="0" borderId="117" xfId="794" applyFont="1" applyFill="1" applyBorder="1" applyAlignment="1">
      <alignment horizontal="center" vertical="top"/>
    </xf>
    <xf numFmtId="43" fontId="20" fillId="0" borderId="68" xfId="794" applyFont="1" applyFill="1" applyBorder="1" applyAlignment="1">
      <alignment horizontal="center" vertical="top"/>
    </xf>
    <xf numFmtId="1" fontId="20" fillId="0" borderId="117" xfId="50" applyNumberFormat="1" applyFont="1" applyBorder="1" applyAlignment="1">
      <alignment horizontal="center" vertical="top"/>
    </xf>
    <xf numFmtId="1" fontId="20" fillId="0" borderId="51" xfId="50" applyNumberFormat="1" applyFont="1" applyBorder="1" applyAlignment="1">
      <alignment horizontal="center" vertical="top"/>
    </xf>
    <xf numFmtId="0" fontId="41" fillId="0" borderId="26" xfId="0" applyFont="1" applyBorder="1" applyAlignment="1">
      <alignment horizontal="left" vertical="top" wrapText="1"/>
    </xf>
    <xf numFmtId="0" fontId="20" fillId="0" borderId="26" xfId="0" applyFont="1" applyBorder="1" applyAlignment="1">
      <alignment horizontal="left" vertical="top" wrapText="1"/>
    </xf>
    <xf numFmtId="0" fontId="20" fillId="0" borderId="25" xfId="0" applyFont="1" applyBorder="1" applyAlignment="1">
      <alignment horizontal="left" vertical="top" wrapText="1"/>
    </xf>
    <xf numFmtId="0" fontId="20" fillId="0" borderId="0" xfId="0" applyFont="1" applyAlignment="1">
      <alignment horizontal="left" vertical="center" wrapText="1"/>
    </xf>
    <xf numFmtId="2" fontId="49" fillId="3" borderId="17" xfId="0" applyNumberFormat="1" applyFont="1" applyFill="1" applyBorder="1" applyAlignment="1">
      <alignment horizontal="center" vertical="center" wrapText="1"/>
    </xf>
    <xf numFmtId="165" fontId="49" fillId="3" borderId="17" xfId="0" applyNumberFormat="1" applyFont="1" applyFill="1" applyBorder="1" applyAlignment="1">
      <alignment horizontal="center" vertical="center" wrapText="1"/>
    </xf>
    <xf numFmtId="43" fontId="20" fillId="0" borderId="116" xfId="794" applyFont="1" applyFill="1" applyBorder="1" applyAlignment="1">
      <alignment horizontal="center" vertical="top"/>
    </xf>
    <xf numFmtId="43" fontId="20" fillId="0" borderId="119" xfId="794" applyFont="1" applyFill="1" applyBorder="1" applyAlignment="1">
      <alignment horizontal="center" vertical="top"/>
    </xf>
    <xf numFmtId="1" fontId="20" fillId="0" borderId="116" xfId="50" applyNumberFormat="1" applyFont="1" applyFill="1" applyBorder="1" applyAlignment="1" applyProtection="1">
      <alignment horizontal="center" vertical="top"/>
    </xf>
    <xf numFmtId="1" fontId="20" fillId="0" borderId="55" xfId="50" applyNumberFormat="1" applyFont="1" applyFill="1" applyBorder="1" applyAlignment="1" applyProtection="1">
      <alignment horizontal="center" vertical="top"/>
    </xf>
    <xf numFmtId="1" fontId="20" fillId="0" borderId="117" xfId="50" applyNumberFormat="1" applyFont="1" applyFill="1" applyBorder="1" applyAlignment="1" applyProtection="1">
      <alignment horizontal="center" vertical="top"/>
    </xf>
    <xf numFmtId="1" fontId="20" fillId="0" borderId="51" xfId="50" applyNumberFormat="1" applyFont="1" applyFill="1" applyBorder="1" applyAlignment="1" applyProtection="1">
      <alignment horizontal="center" vertical="top"/>
    </xf>
    <xf numFmtId="43" fontId="20" fillId="0" borderId="153" xfId="794" applyFont="1" applyFill="1" applyBorder="1" applyAlignment="1">
      <alignment horizontal="center" vertical="top"/>
    </xf>
    <xf numFmtId="43" fontId="20" fillId="0" borderId="155" xfId="794" applyFont="1" applyFill="1" applyBorder="1" applyAlignment="1">
      <alignment horizontal="center" vertical="top"/>
    </xf>
    <xf numFmtId="1" fontId="20" fillId="0" borderId="77" xfId="50" applyNumberFormat="1" applyFont="1" applyBorder="1" applyAlignment="1">
      <alignment horizontal="center" vertical="top"/>
    </xf>
    <xf numFmtId="1" fontId="20" fillId="0" borderId="49" xfId="50" applyNumberFormat="1" applyFont="1" applyBorder="1" applyAlignment="1">
      <alignment horizontal="center" vertical="top"/>
    </xf>
    <xf numFmtId="0" fontId="50" fillId="10" borderId="8" xfId="0" applyFont="1" applyFill="1" applyBorder="1" applyAlignment="1">
      <alignment horizontal="left" vertical="top" wrapText="1"/>
    </xf>
    <xf numFmtId="0" fontId="50" fillId="10" borderId="15" xfId="0" applyFont="1" applyFill="1" applyBorder="1" applyAlignment="1">
      <alignment horizontal="left" vertical="top" wrapText="1"/>
    </xf>
    <xf numFmtId="0" fontId="50" fillId="10" borderId="9" xfId="0" applyFont="1" applyFill="1" applyBorder="1" applyAlignment="1">
      <alignment horizontal="left" vertical="top" wrapText="1"/>
    </xf>
    <xf numFmtId="0" fontId="20" fillId="0" borderId="0" xfId="0" applyFont="1" applyAlignment="1">
      <alignment horizontal="left" vertical="top" wrapText="1"/>
    </xf>
    <xf numFmtId="0" fontId="25" fillId="0" borderId="0" xfId="0" applyFont="1" applyAlignment="1">
      <alignment horizontal="left" vertical="top" wrapText="1"/>
    </xf>
    <xf numFmtId="43" fontId="20" fillId="0" borderId="148" xfId="794" applyFont="1" applyFill="1" applyBorder="1" applyAlignment="1">
      <alignment horizontal="center" vertical="top"/>
    </xf>
    <xf numFmtId="43" fontId="20" fillId="0" borderId="125" xfId="794" applyFont="1" applyFill="1" applyBorder="1" applyAlignment="1">
      <alignment horizontal="center" vertical="top"/>
    </xf>
    <xf numFmtId="0" fontId="0" fillId="0" borderId="0" xfId="0" applyAlignment="1">
      <alignment horizontal="center" vertical="center"/>
    </xf>
    <xf numFmtId="0" fontId="52" fillId="10" borderId="72" xfId="0" applyFont="1" applyFill="1" applyBorder="1" applyAlignment="1">
      <alignment horizontal="left" vertical="top"/>
    </xf>
    <xf numFmtId="0" fontId="45" fillId="10" borderId="71" xfId="0" applyFont="1" applyFill="1" applyBorder="1" applyAlignment="1">
      <alignment horizontal="left" vertical="top"/>
    </xf>
    <xf numFmtId="0" fontId="45" fillId="10" borderId="73" xfId="0" applyFont="1" applyFill="1" applyBorder="1" applyAlignment="1">
      <alignment horizontal="left" vertical="top"/>
    </xf>
    <xf numFmtId="0" fontId="46" fillId="0" borderId="0" xfId="0" applyFont="1" applyAlignment="1">
      <alignment vertical="center" textRotation="90"/>
    </xf>
    <xf numFmtId="0" fontId="52" fillId="10" borderId="0" xfId="0" applyFont="1" applyFill="1" applyAlignment="1">
      <alignment horizontal="left" vertical="top"/>
    </xf>
    <xf numFmtId="0" fontId="45" fillId="10" borderId="0" xfId="0" applyFont="1" applyFill="1" applyAlignment="1">
      <alignment horizontal="left" vertical="top"/>
    </xf>
    <xf numFmtId="0" fontId="41" fillId="0" borderId="0" xfId="0" applyFont="1" applyAlignment="1">
      <alignment horizontal="left" vertical="top" wrapText="1"/>
    </xf>
    <xf numFmtId="0" fontId="73" fillId="0" borderId="0" xfId="0" applyFont="1" applyAlignment="1">
      <alignment horizontal="left" vertical="top" wrapText="1"/>
    </xf>
    <xf numFmtId="43" fontId="20" fillId="0" borderId="16" xfId="794" applyFont="1" applyBorder="1" applyAlignment="1">
      <alignment horizontal="center" vertical="top"/>
    </xf>
    <xf numFmtId="43" fontId="20" fillId="0" borderId="65" xfId="794" applyFont="1" applyBorder="1" applyAlignment="1">
      <alignment horizontal="center" vertical="top"/>
    </xf>
    <xf numFmtId="1" fontId="20" fillId="0" borderId="60" xfId="50" applyNumberFormat="1" applyFont="1" applyFill="1" applyBorder="1" applyAlignment="1" applyProtection="1">
      <alignment horizontal="center" vertical="top"/>
    </xf>
    <xf numFmtId="1" fontId="20" fillId="0" borderId="61" xfId="50" applyNumberFormat="1" applyFont="1" applyFill="1" applyBorder="1" applyAlignment="1" applyProtection="1">
      <alignment horizontal="center" vertical="top"/>
    </xf>
    <xf numFmtId="1" fontId="20" fillId="0" borderId="16" xfId="50" applyNumberFormat="1" applyFont="1" applyFill="1" applyBorder="1" applyAlignment="1" applyProtection="1">
      <alignment horizontal="center" vertical="top"/>
    </xf>
    <xf numFmtId="1" fontId="20" fillId="0" borderId="63" xfId="50" applyNumberFormat="1" applyFont="1" applyFill="1" applyBorder="1" applyAlignment="1" applyProtection="1">
      <alignment horizontal="center" vertical="top"/>
    </xf>
    <xf numFmtId="1" fontId="20" fillId="0" borderId="65" xfId="50" applyNumberFormat="1" applyFont="1" applyFill="1" applyBorder="1" applyAlignment="1" applyProtection="1">
      <alignment horizontal="center" vertical="top"/>
    </xf>
    <xf numFmtId="1" fontId="20" fillId="0" borderId="66" xfId="50" applyNumberFormat="1" applyFont="1" applyFill="1" applyBorder="1" applyAlignment="1" applyProtection="1">
      <alignment horizontal="center" vertical="top"/>
    </xf>
    <xf numFmtId="1" fontId="20" fillId="0" borderId="158" xfId="50" applyNumberFormat="1" applyFont="1" applyFill="1" applyBorder="1" applyAlignment="1" applyProtection="1">
      <alignment horizontal="center" vertical="top"/>
    </xf>
    <xf numFmtId="1" fontId="20" fillId="0" borderId="95" xfId="50" applyNumberFormat="1" applyFont="1" applyFill="1" applyBorder="1" applyAlignment="1" applyProtection="1">
      <alignment horizontal="center" vertical="top"/>
    </xf>
    <xf numFmtId="43" fontId="20" fillId="0" borderId="60" xfId="794" applyFont="1" applyFill="1" applyBorder="1" applyAlignment="1">
      <alignment horizontal="center" vertical="top"/>
    </xf>
    <xf numFmtId="43" fontId="20" fillId="0" borderId="157" xfId="794" applyFont="1" applyFill="1" applyBorder="1" applyAlignment="1">
      <alignment horizontal="center" vertical="top"/>
    </xf>
    <xf numFmtId="43" fontId="20" fillId="0" borderId="135" xfId="794" applyFont="1" applyFill="1" applyBorder="1" applyAlignment="1">
      <alignment horizontal="center" vertical="top"/>
    </xf>
    <xf numFmtId="43" fontId="20" fillId="0" borderId="158" xfId="794" applyFont="1" applyFill="1" applyBorder="1" applyAlignment="1">
      <alignment horizontal="center" vertical="top"/>
    </xf>
    <xf numFmtId="43" fontId="20" fillId="0" borderId="136" xfId="794" applyFont="1" applyFill="1" applyBorder="1" applyAlignment="1">
      <alignment horizontal="center" vertical="top"/>
    </xf>
    <xf numFmtId="1" fontId="20" fillId="0" borderId="156" xfId="50" applyNumberFormat="1" applyFont="1" applyFill="1" applyBorder="1" applyAlignment="1" applyProtection="1">
      <alignment horizontal="center" vertical="top"/>
    </xf>
    <xf numFmtId="1" fontId="20" fillId="0" borderId="93" xfId="50" applyNumberFormat="1" applyFont="1" applyFill="1" applyBorder="1" applyAlignment="1" applyProtection="1">
      <alignment horizontal="center" vertical="top"/>
    </xf>
    <xf numFmtId="1" fontId="20" fillId="0" borderId="157" xfId="50" applyNumberFormat="1" applyFont="1" applyFill="1" applyBorder="1" applyAlignment="1" applyProtection="1">
      <alignment horizontal="center" vertical="top"/>
    </xf>
    <xf numFmtId="1" fontId="20" fillId="0" borderId="94" xfId="50" applyNumberFormat="1" applyFont="1" applyFill="1" applyBorder="1" applyAlignment="1" applyProtection="1">
      <alignment horizontal="center" vertical="top"/>
    </xf>
    <xf numFmtId="43" fontId="20" fillId="0" borderId="156" xfId="794" applyFont="1" applyFill="1" applyBorder="1" applyAlignment="1">
      <alignment horizontal="center" vertical="top"/>
    </xf>
    <xf numFmtId="43" fontId="20" fillId="0" borderId="134" xfId="794" applyFont="1" applyFill="1" applyBorder="1" applyAlignment="1">
      <alignment horizontal="center" vertical="top"/>
    </xf>
    <xf numFmtId="43" fontId="20" fillId="0" borderId="16" xfId="794" applyFont="1" applyFill="1" applyBorder="1" applyAlignment="1">
      <alignment horizontal="center" vertical="top"/>
    </xf>
    <xf numFmtId="43" fontId="20" fillId="0" borderId="65" xfId="794" applyFont="1" applyFill="1" applyBorder="1" applyAlignment="1">
      <alignment horizontal="center" vertical="top"/>
    </xf>
    <xf numFmtId="0" fontId="20" fillId="0" borderId="2" xfId="0" applyFont="1" applyBorder="1" applyAlignment="1">
      <alignment horizontal="left" vertical="top" wrapText="1"/>
    </xf>
    <xf numFmtId="0" fontId="50" fillId="10" borderId="0" xfId="0" applyFont="1" applyFill="1" applyAlignment="1">
      <alignment horizontal="left" vertical="top" wrapText="1"/>
    </xf>
    <xf numFmtId="43" fontId="20" fillId="0" borderId="77" xfId="794" applyFont="1" applyBorder="1" applyAlignment="1">
      <alignment horizontal="center" vertical="top"/>
    </xf>
    <xf numFmtId="43" fontId="20" fillId="0" borderId="18" xfId="794" applyFont="1" applyBorder="1" applyAlignment="1">
      <alignment horizontal="center" vertical="top"/>
    </xf>
    <xf numFmtId="43" fontId="20" fillId="0" borderId="139" xfId="794" applyFont="1" applyFill="1" applyBorder="1" applyAlignment="1">
      <alignment horizontal="center" vertical="top"/>
    </xf>
    <xf numFmtId="43" fontId="20" fillId="0" borderId="90" xfId="794" applyFont="1" applyFill="1" applyBorder="1" applyAlignment="1">
      <alignment horizontal="center" vertical="top"/>
    </xf>
    <xf numFmtId="43" fontId="20" fillId="0" borderId="145" xfId="794" applyFont="1" applyFill="1" applyBorder="1" applyAlignment="1">
      <alignment horizontal="center" vertical="top"/>
    </xf>
    <xf numFmtId="43" fontId="20" fillId="0" borderId="92" xfId="794" applyFont="1" applyFill="1" applyBorder="1" applyAlignment="1">
      <alignment horizontal="center" vertical="top"/>
    </xf>
    <xf numFmtId="43" fontId="20" fillId="0" borderId="160" xfId="794" applyFont="1" applyBorder="1" applyAlignment="1">
      <alignment horizontal="center" vertical="top"/>
    </xf>
    <xf numFmtId="43" fontId="20" fillId="0" borderId="162" xfId="794" applyFont="1" applyBorder="1" applyAlignment="1">
      <alignment horizontal="center" vertical="top"/>
    </xf>
    <xf numFmtId="43" fontId="20" fillId="0" borderId="117" xfId="794" applyFont="1" applyBorder="1" applyAlignment="1">
      <alignment horizontal="center" vertical="top"/>
    </xf>
    <xf numFmtId="43" fontId="20" fillId="0" borderId="68" xfId="794" applyFont="1" applyBorder="1" applyAlignment="1">
      <alignment horizontal="center" vertical="top"/>
    </xf>
    <xf numFmtId="43" fontId="20" fillId="0" borderId="116" xfId="794" applyFont="1" applyBorder="1" applyAlignment="1">
      <alignment horizontal="center" vertical="top"/>
    </xf>
    <xf numFmtId="43" fontId="20" fillId="0" borderId="119" xfId="794" applyFont="1" applyBorder="1" applyAlignment="1">
      <alignment horizontal="center" vertical="top"/>
    </xf>
    <xf numFmtId="43" fontId="20" fillId="0" borderId="152" xfId="794" applyFont="1" applyBorder="1" applyAlignment="1">
      <alignment horizontal="center" vertical="top"/>
    </xf>
    <xf numFmtId="43" fontId="20" fillId="0" borderId="161" xfId="794" applyFont="1" applyBorder="1" applyAlignment="1">
      <alignment horizontal="center" vertical="top"/>
    </xf>
    <xf numFmtId="1" fontId="63" fillId="0" borderId="176" xfId="50" applyNumberFormat="1" applyFont="1" applyFill="1" applyBorder="1" applyAlignment="1" applyProtection="1">
      <alignment horizontal="center" vertical="top"/>
    </xf>
    <xf numFmtId="1" fontId="63" fillId="0" borderId="105" xfId="50" applyNumberFormat="1" applyFont="1" applyFill="1" applyBorder="1" applyAlignment="1" applyProtection="1">
      <alignment horizontal="center" vertical="top"/>
    </xf>
    <xf numFmtId="43" fontId="20" fillId="0" borderId="174" xfId="794" applyFont="1" applyFill="1" applyBorder="1" applyAlignment="1">
      <alignment horizontal="center" vertical="top"/>
    </xf>
    <xf numFmtId="43" fontId="20" fillId="0" borderId="189" xfId="794" applyFont="1" applyFill="1" applyBorder="1" applyAlignment="1">
      <alignment horizontal="center" vertical="top"/>
    </xf>
    <xf numFmtId="43" fontId="20" fillId="0" borderId="175" xfId="794" applyFont="1" applyFill="1" applyBorder="1" applyAlignment="1">
      <alignment horizontal="center" vertical="top"/>
    </xf>
    <xf numFmtId="43" fontId="20" fillId="0" borderId="142" xfId="794" applyFont="1" applyFill="1" applyBorder="1" applyAlignment="1">
      <alignment horizontal="center" vertical="top"/>
    </xf>
    <xf numFmtId="43" fontId="20" fillId="0" borderId="176" xfId="794" applyFont="1" applyFill="1" applyBorder="1" applyAlignment="1">
      <alignment horizontal="center" vertical="top"/>
    </xf>
    <xf numFmtId="43" fontId="20" fillId="0" borderId="143" xfId="794" applyFont="1" applyFill="1" applyBorder="1" applyAlignment="1">
      <alignment horizontal="center" vertical="top"/>
    </xf>
    <xf numFmtId="1" fontId="63" fillId="0" borderId="174" xfId="50" applyNumberFormat="1" applyFont="1" applyFill="1" applyBorder="1" applyAlignment="1" applyProtection="1">
      <alignment horizontal="center" vertical="top"/>
    </xf>
    <xf numFmtId="1" fontId="63" fillId="0" borderId="104" xfId="50" applyNumberFormat="1" applyFont="1" applyFill="1" applyBorder="1" applyAlignment="1" applyProtection="1">
      <alignment horizontal="center" vertical="top"/>
    </xf>
    <xf numFmtId="1" fontId="63" fillId="0" borderId="175" xfId="50" applyNumberFormat="1" applyFont="1" applyFill="1" applyBorder="1" applyAlignment="1" applyProtection="1">
      <alignment horizontal="center" vertical="top"/>
    </xf>
    <xf numFmtId="1" fontId="63" fillId="0" borderId="103" xfId="50" applyNumberFormat="1" applyFont="1" applyFill="1" applyBorder="1" applyAlignment="1" applyProtection="1">
      <alignment horizontal="center" vertical="top"/>
    </xf>
    <xf numFmtId="43" fontId="63" fillId="0" borderId="175" xfId="794" applyFont="1" applyBorder="1" applyAlignment="1">
      <alignment horizontal="center" vertical="top"/>
    </xf>
    <xf numFmtId="43" fontId="63" fillId="0" borderId="142" xfId="794" applyFont="1" applyBorder="1" applyAlignment="1">
      <alignment horizontal="center" vertical="top"/>
    </xf>
    <xf numFmtId="43" fontId="63" fillId="0" borderId="176" xfId="794" applyFont="1" applyBorder="1" applyAlignment="1">
      <alignment horizontal="center" vertical="top"/>
    </xf>
    <xf numFmtId="43" fontId="63" fillId="0" borderId="143" xfId="794" applyFont="1" applyBorder="1" applyAlignment="1">
      <alignment horizontal="center" vertical="top"/>
    </xf>
    <xf numFmtId="43" fontId="63" fillId="0" borderId="174" xfId="794" applyFont="1" applyBorder="1" applyAlignment="1">
      <alignment horizontal="center" vertical="top"/>
    </xf>
    <xf numFmtId="43" fontId="63" fillId="0" borderId="189" xfId="794" applyFont="1" applyBorder="1" applyAlignment="1">
      <alignment horizontal="center" vertical="top"/>
    </xf>
    <xf numFmtId="43" fontId="63" fillId="0" borderId="187" xfId="794" applyFont="1" applyBorder="1" applyAlignment="1">
      <alignment horizontal="center" vertical="top"/>
    </xf>
    <xf numFmtId="43" fontId="63" fillId="0" borderId="190" xfId="794" applyFont="1" applyBorder="1" applyAlignment="1">
      <alignment horizontal="center" vertical="top"/>
    </xf>
    <xf numFmtId="1" fontId="63" fillId="0" borderId="187" xfId="50" applyNumberFormat="1" applyFont="1" applyFill="1" applyBorder="1" applyAlignment="1" applyProtection="1">
      <alignment horizontal="center" vertical="top"/>
    </xf>
    <xf numFmtId="1" fontId="63" fillId="0" borderId="163" xfId="50" applyNumberFormat="1" applyFont="1" applyFill="1" applyBorder="1" applyAlignment="1" applyProtection="1">
      <alignment horizontal="center" vertical="top"/>
    </xf>
    <xf numFmtId="43" fontId="20" fillId="0" borderId="177" xfId="794" applyFont="1" applyBorder="1" applyAlignment="1">
      <alignment horizontal="center" vertical="top"/>
    </xf>
    <xf numFmtId="43" fontId="20" fillId="0" borderId="183" xfId="794" applyFont="1" applyBorder="1" applyAlignment="1">
      <alignment horizontal="center" vertical="top"/>
    </xf>
    <xf numFmtId="43" fontId="20" fillId="0" borderId="178" xfId="794" applyFont="1" applyBorder="1" applyAlignment="1">
      <alignment horizontal="center" vertical="top"/>
    </xf>
    <xf numFmtId="43" fontId="20" fillId="0" borderId="184" xfId="794" applyFont="1" applyBorder="1" applyAlignment="1">
      <alignment horizontal="center" vertical="top"/>
    </xf>
    <xf numFmtId="43" fontId="63" fillId="0" borderId="172" xfId="794" applyFont="1" applyBorder="1" applyAlignment="1">
      <alignment horizontal="center" vertical="top"/>
    </xf>
    <xf numFmtId="43" fontId="63" fillId="0" borderId="146" xfId="794" applyFont="1" applyBorder="1" applyAlignment="1">
      <alignment horizontal="center" vertical="top"/>
    </xf>
    <xf numFmtId="43" fontId="20" fillId="0" borderId="179" xfId="794" applyFont="1" applyBorder="1" applyAlignment="1">
      <alignment horizontal="center" vertical="top"/>
    </xf>
    <xf numFmtId="43" fontId="20" fillId="0" borderId="185" xfId="794" applyFont="1" applyBorder="1" applyAlignment="1">
      <alignment horizontal="center" vertical="top"/>
    </xf>
    <xf numFmtId="1" fontId="20" fillId="0" borderId="177" xfId="50" applyNumberFormat="1" applyFont="1" applyFill="1" applyBorder="1" applyAlignment="1" applyProtection="1">
      <alignment horizontal="center" vertical="top"/>
    </xf>
    <xf numFmtId="1" fontId="20" fillId="0" borderId="186" xfId="50" applyNumberFormat="1" applyFont="1" applyFill="1" applyBorder="1" applyAlignment="1" applyProtection="1">
      <alignment horizontal="center" vertical="top"/>
    </xf>
    <xf numFmtId="1" fontId="20" fillId="0" borderId="178" xfId="50" applyNumberFormat="1" applyFont="1" applyFill="1" applyBorder="1" applyAlignment="1" applyProtection="1">
      <alignment horizontal="center" vertical="top"/>
    </xf>
    <xf numFmtId="1" fontId="20" fillId="0" borderId="102" xfId="50" applyNumberFormat="1" applyFont="1" applyFill="1" applyBorder="1" applyAlignment="1" applyProtection="1">
      <alignment horizontal="center" vertical="top"/>
    </xf>
    <xf numFmtId="1" fontId="20" fillId="0" borderId="179" xfId="50" applyNumberFormat="1" applyFont="1" applyFill="1" applyBorder="1" applyAlignment="1" applyProtection="1">
      <alignment horizontal="center" vertical="top"/>
    </xf>
    <xf numFmtId="1" fontId="20" fillId="0" borderId="164" xfId="50" applyNumberFormat="1" applyFont="1" applyFill="1" applyBorder="1" applyAlignment="1" applyProtection="1">
      <alignment horizontal="center" vertical="top"/>
    </xf>
    <xf numFmtId="0" fontId="61" fillId="7" borderId="8" xfId="0" applyFont="1" applyFill="1" applyBorder="1" applyAlignment="1">
      <alignment vertical="top" wrapText="1"/>
    </xf>
    <xf numFmtId="0" fontId="45" fillId="7" borderId="9" xfId="0" applyFont="1" applyFill="1" applyBorder="1" applyAlignment="1">
      <alignment vertical="top" wrapText="1"/>
    </xf>
    <xf numFmtId="0" fontId="20" fillId="0" borderId="12" xfId="0" applyFont="1" applyBorder="1" applyAlignment="1">
      <alignment horizontal="left" vertical="top" wrapText="1"/>
    </xf>
    <xf numFmtId="43" fontId="63" fillId="0" borderId="170" xfId="794" applyFont="1" applyBorder="1" applyAlignment="1">
      <alignment horizontal="center" vertical="top"/>
    </xf>
    <xf numFmtId="43" fontId="63" fillId="0" borderId="173" xfId="794" applyFont="1" applyBorder="1" applyAlignment="1">
      <alignment horizontal="center" vertical="top"/>
    </xf>
    <xf numFmtId="43" fontId="63" fillId="0" borderId="171" xfId="794" applyFont="1" applyBorder="1" applyAlignment="1">
      <alignment horizontal="center" vertical="top"/>
    </xf>
    <xf numFmtId="43" fontId="63" fillId="0" borderId="144" xfId="794" applyFont="1" applyBorder="1" applyAlignment="1">
      <alignment horizontal="center" vertical="top"/>
    </xf>
    <xf numFmtId="1" fontId="25" fillId="0" borderId="0" xfId="50" applyNumberFormat="1" applyFont="1" applyBorder="1" applyAlignment="1">
      <alignment horizontal="center" vertical="top"/>
    </xf>
    <xf numFmtId="2" fontId="28" fillId="3" borderId="1" xfId="0" applyNumberFormat="1" applyFont="1" applyFill="1" applyBorder="1" applyAlignment="1">
      <alignment horizontal="center" vertical="center" wrapText="1"/>
    </xf>
    <xf numFmtId="165" fontId="28" fillId="3" borderId="0" xfId="0" applyNumberFormat="1" applyFont="1" applyFill="1" applyAlignment="1">
      <alignment horizontal="center" vertical="center" wrapText="1"/>
    </xf>
    <xf numFmtId="43" fontId="20" fillId="0" borderId="147" xfId="794" applyFont="1" applyFill="1" applyBorder="1" applyAlignment="1">
      <alignment horizontal="center" vertical="top"/>
    </xf>
    <xf numFmtId="43" fontId="20" fillId="0" borderId="137" xfId="794" applyFont="1" applyFill="1" applyBorder="1" applyAlignment="1">
      <alignment horizontal="center" vertical="top"/>
    </xf>
    <xf numFmtId="43" fontId="20" fillId="0" borderId="138" xfId="794" applyFont="1" applyFill="1" applyBorder="1" applyAlignment="1">
      <alignment horizontal="center" vertical="top"/>
    </xf>
    <xf numFmtId="43" fontId="20" fillId="0" borderId="140" xfId="794" applyFont="1" applyFill="1" applyBorder="1" applyAlignment="1">
      <alignment horizontal="center" vertical="top"/>
    </xf>
    <xf numFmtId="1" fontId="20" fillId="0" borderId="137" xfId="50" applyNumberFormat="1" applyFont="1" applyFill="1" applyBorder="1" applyAlignment="1" applyProtection="1">
      <alignment horizontal="center" vertical="top"/>
    </xf>
    <xf numFmtId="1" fontId="20" fillId="0" borderId="120" xfId="50" applyNumberFormat="1" applyFont="1" applyFill="1" applyBorder="1" applyAlignment="1" applyProtection="1">
      <alignment horizontal="center" vertical="top"/>
    </xf>
    <xf numFmtId="1" fontId="20" fillId="0" borderId="139" xfId="50" applyNumberFormat="1" applyFont="1" applyFill="1" applyBorder="1" applyAlignment="1" applyProtection="1">
      <alignment horizontal="center" vertical="top"/>
    </xf>
    <xf numFmtId="1" fontId="20" fillId="0" borderId="141" xfId="50" applyNumberFormat="1" applyFont="1" applyFill="1" applyBorder="1" applyAlignment="1" applyProtection="1">
      <alignment horizontal="center" vertical="top"/>
    </xf>
    <xf numFmtId="1" fontId="20" fillId="0" borderId="145" xfId="50" applyNumberFormat="1" applyFont="1" applyFill="1" applyBorder="1" applyAlignment="1" applyProtection="1">
      <alignment horizontal="center" vertical="top"/>
    </xf>
    <xf numFmtId="1" fontId="20" fillId="0" borderId="118" xfId="50" applyNumberFormat="1" applyFont="1" applyFill="1" applyBorder="1" applyAlignment="1" applyProtection="1">
      <alignment horizontal="center" vertical="top"/>
    </xf>
    <xf numFmtId="1" fontId="20" fillId="0" borderId="60" xfId="50" applyNumberFormat="1" applyFont="1" applyBorder="1" applyAlignment="1">
      <alignment horizontal="center" vertical="top"/>
    </xf>
    <xf numFmtId="1" fontId="20" fillId="0" borderId="61" xfId="50" applyNumberFormat="1" applyFont="1" applyBorder="1" applyAlignment="1">
      <alignment horizontal="center" vertical="top"/>
    </xf>
    <xf numFmtId="1" fontId="20" fillId="0" borderId="16" xfId="50" applyNumberFormat="1" applyFont="1" applyBorder="1" applyAlignment="1">
      <alignment horizontal="center" vertical="top"/>
    </xf>
    <xf numFmtId="1" fontId="20" fillId="0" borderId="63" xfId="50" applyNumberFormat="1" applyFont="1" applyBorder="1" applyAlignment="1">
      <alignment horizontal="center" vertical="top"/>
    </xf>
    <xf numFmtId="1" fontId="20" fillId="0" borderId="65" xfId="50" applyNumberFormat="1" applyFont="1" applyBorder="1" applyAlignment="1">
      <alignment horizontal="center" vertical="top"/>
    </xf>
    <xf numFmtId="1" fontId="20" fillId="0" borderId="66" xfId="50" applyNumberFormat="1" applyFont="1" applyBorder="1" applyAlignment="1">
      <alignment horizontal="center" vertical="top"/>
    </xf>
    <xf numFmtId="1" fontId="20" fillId="0" borderId="137" xfId="50" applyNumberFormat="1" applyFont="1" applyBorder="1" applyAlignment="1">
      <alignment horizontal="center" vertical="top"/>
    </xf>
    <xf numFmtId="1" fontId="20" fillId="0" borderId="120" xfId="50" applyNumberFormat="1" applyFont="1" applyBorder="1" applyAlignment="1">
      <alignment horizontal="center" vertical="top"/>
    </xf>
    <xf numFmtId="0" fontId="20" fillId="0" borderId="127" xfId="0" applyFont="1" applyBorder="1" applyAlignment="1">
      <alignment horizontal="center" vertical="top" wrapText="1"/>
    </xf>
    <xf numFmtId="0" fontId="20" fillId="0" borderId="194" xfId="0" applyFont="1" applyBorder="1" applyAlignment="1">
      <alignment horizontal="center" vertical="top" wrapText="1"/>
    </xf>
    <xf numFmtId="1" fontId="20" fillId="0" borderId="145" xfId="50" applyNumberFormat="1" applyFont="1" applyBorder="1" applyAlignment="1">
      <alignment horizontal="center" vertical="top"/>
    </xf>
    <xf numFmtId="1" fontId="20" fillId="0" borderId="118" xfId="50" applyNumberFormat="1" applyFont="1" applyBorder="1" applyAlignment="1">
      <alignment horizontal="center" vertical="top"/>
    </xf>
    <xf numFmtId="43" fontId="20" fillId="0" borderId="153" xfId="794" applyFont="1" applyBorder="1" applyAlignment="1">
      <alignment horizontal="center" vertical="top"/>
    </xf>
    <xf numFmtId="43" fontId="20" fillId="0" borderId="155" xfId="794" applyFont="1" applyBorder="1" applyAlignment="1">
      <alignment horizontal="center" vertical="top"/>
    </xf>
    <xf numFmtId="43" fontId="20" fillId="0" borderId="148" xfId="794" applyFont="1" applyBorder="1" applyAlignment="1">
      <alignment horizontal="center" vertical="top"/>
    </xf>
    <xf numFmtId="43" fontId="20" fillId="0" borderId="125" xfId="794" applyFont="1" applyBorder="1" applyAlignment="1">
      <alignment horizontal="center" vertical="top"/>
    </xf>
    <xf numFmtId="1" fontId="20" fillId="0" borderId="116" xfId="50" applyNumberFormat="1" applyFont="1" applyBorder="1" applyAlignment="1">
      <alignment horizontal="center" vertical="top"/>
    </xf>
    <xf numFmtId="1" fontId="20" fillId="0" borderId="55" xfId="50" applyNumberFormat="1" applyFont="1" applyBorder="1" applyAlignment="1">
      <alignment horizontal="center" vertical="top"/>
    </xf>
    <xf numFmtId="1" fontId="20" fillId="0" borderId="149" xfId="50" applyNumberFormat="1" applyFont="1" applyBorder="1" applyAlignment="1">
      <alignment horizontal="center" vertical="top"/>
    </xf>
    <xf numFmtId="1" fontId="20" fillId="0" borderId="126" xfId="50" applyNumberFormat="1" applyFont="1" applyBorder="1" applyAlignment="1">
      <alignment horizontal="center" vertical="top"/>
    </xf>
    <xf numFmtId="0" fontId="20" fillId="4" borderId="12" xfId="0" applyFont="1" applyFill="1" applyBorder="1" applyAlignment="1">
      <alignment horizontal="left" vertical="top" wrapText="1"/>
    </xf>
    <xf numFmtId="0" fontId="25" fillId="4" borderId="12" xfId="0" applyFont="1" applyFill="1" applyBorder="1" applyAlignment="1">
      <alignment horizontal="left" vertical="top" wrapText="1"/>
    </xf>
    <xf numFmtId="1" fontId="20" fillId="0" borderId="77" xfId="50" applyNumberFormat="1" applyFont="1" applyFill="1" applyBorder="1" applyAlignment="1">
      <alignment horizontal="center" vertical="top"/>
    </xf>
    <xf numFmtId="1" fontId="20" fillId="0" borderId="49" xfId="50" applyNumberFormat="1" applyFont="1" applyFill="1" applyBorder="1" applyAlignment="1">
      <alignment horizontal="center" vertical="top"/>
    </xf>
    <xf numFmtId="0" fontId="49" fillId="0" borderId="17" xfId="0" applyFont="1" applyBorder="1" applyAlignment="1">
      <alignment horizontal="left" vertical="center" wrapText="1"/>
    </xf>
    <xf numFmtId="0" fontId="35" fillId="10" borderId="17" xfId="0" applyFont="1" applyFill="1" applyBorder="1" applyAlignment="1">
      <alignment horizontal="left" vertical="center"/>
    </xf>
    <xf numFmtId="0" fontId="35" fillId="10" borderId="17" xfId="0" applyFont="1" applyFill="1" applyBorder="1" applyAlignment="1">
      <alignment horizontal="center" vertical="center" wrapText="1"/>
    </xf>
    <xf numFmtId="0" fontId="49" fillId="0" borderId="17" xfId="0" applyFont="1" applyBorder="1" applyAlignment="1">
      <alignment horizontal="left" vertical="center"/>
    </xf>
    <xf numFmtId="0" fontId="35" fillId="10" borderId="72" xfId="0" applyFont="1" applyFill="1" applyBorder="1" applyAlignment="1">
      <alignment horizontal="center" vertical="center" wrapText="1"/>
    </xf>
    <xf numFmtId="0" fontId="35" fillId="10" borderId="73" xfId="0" applyFont="1" applyFill="1" applyBorder="1" applyAlignment="1">
      <alignment horizontal="center" vertical="center" wrapText="1"/>
    </xf>
    <xf numFmtId="1" fontId="63" fillId="0" borderId="180" xfId="50" applyNumberFormat="1" applyFont="1" applyFill="1" applyBorder="1" applyAlignment="1" applyProtection="1">
      <alignment horizontal="center" vertical="top"/>
    </xf>
    <xf numFmtId="1" fontId="63" fillId="0" borderId="121" xfId="50" applyNumberFormat="1" applyFont="1" applyFill="1" applyBorder="1" applyAlignment="1" applyProtection="1">
      <alignment horizontal="center" vertical="top"/>
    </xf>
    <xf numFmtId="0" fontId="21" fillId="0" borderId="17" xfId="0" applyFont="1" applyBorder="1" applyAlignment="1">
      <alignment horizontal="center" vertical="top" wrapText="1"/>
    </xf>
    <xf numFmtId="0" fontId="35" fillId="10" borderId="132" xfId="0" applyFont="1" applyFill="1" applyBorder="1" applyAlignment="1">
      <alignment horizontal="center" vertical="center" wrapText="1"/>
    </xf>
    <xf numFmtId="1" fontId="63" fillId="0" borderId="175" xfId="50" applyNumberFormat="1" applyFont="1" applyBorder="1" applyAlignment="1">
      <alignment horizontal="center" vertical="top"/>
    </xf>
    <xf numFmtId="1" fontId="63" fillId="0" borderId="103" xfId="50" applyNumberFormat="1" applyFont="1" applyBorder="1" applyAlignment="1">
      <alignment horizontal="center" vertical="top"/>
    </xf>
    <xf numFmtId="0" fontId="25" fillId="0" borderId="1" xfId="0" applyFont="1" applyBorder="1" applyAlignment="1">
      <alignment horizontal="left" vertical="top" wrapText="1"/>
    </xf>
    <xf numFmtId="1" fontId="21" fillId="0" borderId="77" xfId="50" applyNumberFormat="1" applyFont="1" applyBorder="1" applyAlignment="1">
      <alignment horizontal="center" vertical="top"/>
    </xf>
    <xf numFmtId="1" fontId="21" fillId="0" borderId="49" xfId="50" applyNumberFormat="1" applyFont="1" applyBorder="1" applyAlignment="1">
      <alignment horizontal="center" vertical="top"/>
    </xf>
    <xf numFmtId="1" fontId="21" fillId="0" borderId="117" xfId="50" applyNumberFormat="1" applyFont="1" applyBorder="1" applyAlignment="1">
      <alignment horizontal="center" vertical="top"/>
    </xf>
    <xf numFmtId="1" fontId="21" fillId="0" borderId="51" xfId="50" applyNumberFormat="1" applyFont="1" applyBorder="1" applyAlignment="1">
      <alignment horizontal="center" vertical="top"/>
    </xf>
    <xf numFmtId="1" fontId="21" fillId="0" borderId="116" xfId="50" applyNumberFormat="1" applyFont="1" applyBorder="1" applyAlignment="1">
      <alignment horizontal="center" vertical="top"/>
    </xf>
    <xf numFmtId="1" fontId="21" fillId="0" borderId="55" xfId="50" applyNumberFormat="1" applyFont="1" applyBorder="1" applyAlignment="1">
      <alignment horizontal="center" vertical="top"/>
    </xf>
    <xf numFmtId="1" fontId="21" fillId="0" borderId="77" xfId="50" applyNumberFormat="1" applyFont="1" applyFill="1" applyBorder="1" applyAlignment="1">
      <alignment horizontal="center" vertical="top"/>
    </xf>
    <xf numFmtId="1" fontId="21" fillId="0" borderId="49" xfId="50" applyNumberFormat="1" applyFont="1" applyFill="1" applyBorder="1" applyAlignment="1">
      <alignment horizontal="center" vertical="top"/>
    </xf>
    <xf numFmtId="0" fontId="35" fillId="10" borderId="81" xfId="0" applyFont="1" applyFill="1" applyBorder="1" applyAlignment="1">
      <alignment horizontal="left" vertical="center"/>
    </xf>
    <xf numFmtId="0" fontId="35" fillId="10" borderId="82" xfId="0" applyFont="1" applyFill="1" applyBorder="1" applyAlignment="1">
      <alignment horizontal="left" vertical="center"/>
    </xf>
    <xf numFmtId="0" fontId="35" fillId="10" borderId="83" xfId="0" applyFont="1" applyFill="1" applyBorder="1" applyAlignment="1">
      <alignment horizontal="left" vertical="center"/>
    </xf>
    <xf numFmtId="0" fontId="25" fillId="0" borderId="0" xfId="0" applyFont="1" applyAlignment="1">
      <alignment horizontal="left" vertical="center" wrapText="1" indent="2"/>
    </xf>
    <xf numFmtId="0" fontId="25" fillId="0" borderId="0" xfId="0" applyFont="1" applyAlignment="1">
      <alignment horizontal="center" vertical="center" wrapText="1"/>
    </xf>
    <xf numFmtId="0" fontId="53" fillId="0" borderId="17" xfId="0" applyFont="1" applyBorder="1" applyAlignment="1">
      <alignment horizontal="left" vertical="center" wrapText="1"/>
    </xf>
    <xf numFmtId="43" fontId="28" fillId="0" borderId="17" xfId="0" applyNumberFormat="1" applyFont="1" applyBorder="1" applyAlignment="1">
      <alignment horizontal="center" vertical="center" wrapText="1"/>
    </xf>
    <xf numFmtId="0" fontId="21" fillId="0" borderId="17" xfId="0" applyFont="1" applyBorder="1" applyAlignment="1">
      <alignment horizontal="left" vertical="top" wrapText="1"/>
    </xf>
    <xf numFmtId="0" fontId="56" fillId="0" borderId="42" xfId="0" applyFont="1" applyBorder="1" applyAlignment="1">
      <alignment horizontal="center" vertical="center" wrapText="1"/>
    </xf>
    <xf numFmtId="0" fontId="56" fillId="0" borderId="67" xfId="0" applyFont="1" applyBorder="1" applyAlignment="1">
      <alignment horizontal="center" vertical="center" wrapText="1"/>
    </xf>
    <xf numFmtId="0" fontId="56" fillId="0" borderId="53" xfId="0" applyFont="1" applyBorder="1" applyAlignment="1">
      <alignment horizontal="center" vertical="center" wrapText="1"/>
    </xf>
    <xf numFmtId="2" fontId="28" fillId="3" borderId="24" xfId="0" applyNumberFormat="1" applyFont="1" applyFill="1" applyBorder="1" applyAlignment="1">
      <alignment horizontal="center" vertical="center" wrapText="1"/>
    </xf>
    <xf numFmtId="2" fontId="28" fillId="3" borderId="21" xfId="0" applyNumberFormat="1" applyFont="1" applyFill="1" applyBorder="1" applyAlignment="1">
      <alignment horizontal="center" vertical="center" wrapText="1"/>
    </xf>
    <xf numFmtId="43" fontId="25" fillId="4" borderId="24" xfId="794" applyFont="1" applyFill="1" applyBorder="1" applyAlignment="1">
      <alignment horizontal="center" vertical="top"/>
    </xf>
    <xf numFmtId="43" fontId="25" fillId="4" borderId="21" xfId="794" applyFont="1" applyFill="1" applyBorder="1" applyAlignment="1">
      <alignment horizontal="center" vertical="top"/>
    </xf>
    <xf numFmtId="1" fontId="25" fillId="4" borderId="0" xfId="50" applyNumberFormat="1" applyFont="1" applyFill="1" applyBorder="1" applyAlignment="1">
      <alignment horizontal="center" vertical="top"/>
    </xf>
    <xf numFmtId="43" fontId="25" fillId="4" borderId="0" xfId="794" applyFont="1" applyFill="1" applyBorder="1" applyAlignment="1">
      <alignment horizontal="center" vertical="top"/>
    </xf>
    <xf numFmtId="0" fontId="35" fillId="0" borderId="0" xfId="0" applyFont="1" applyAlignment="1">
      <alignment horizontal="center" vertical="center"/>
    </xf>
    <xf numFmtId="1" fontId="21" fillId="0" borderId="148" xfId="50" applyNumberFormat="1" applyFont="1" applyBorder="1" applyAlignment="1">
      <alignment horizontal="center" vertical="top"/>
    </xf>
    <xf numFmtId="1" fontId="21" fillId="0" borderId="52" xfId="50" applyNumberFormat="1" applyFont="1" applyBorder="1" applyAlignment="1">
      <alignment horizontal="center" vertical="top"/>
    </xf>
    <xf numFmtId="0" fontId="21" fillId="0" borderId="36" xfId="0" applyFont="1" applyBorder="1" applyAlignment="1">
      <alignment horizontal="left" vertical="top" wrapText="1"/>
    </xf>
    <xf numFmtId="0" fontId="25" fillId="0" borderId="25" xfId="0" applyFont="1" applyBorder="1" applyAlignment="1">
      <alignment horizontal="left" vertical="top" wrapText="1"/>
    </xf>
    <xf numFmtId="0" fontId="25" fillId="0" borderId="37" xfId="0" applyFont="1" applyBorder="1" applyAlignment="1">
      <alignment horizontal="left" vertical="top" wrapText="1"/>
    </xf>
    <xf numFmtId="0" fontId="55" fillId="10" borderId="42" xfId="0" applyFont="1" applyFill="1" applyBorder="1" applyAlignment="1">
      <alignment horizontal="center" vertical="center" wrapText="1"/>
    </xf>
    <xf numFmtId="0" fontId="55" fillId="10" borderId="53" xfId="0" applyFont="1" applyFill="1" applyBorder="1" applyAlignment="1">
      <alignment horizontal="center" vertical="center" wrapText="1"/>
    </xf>
    <xf numFmtId="0" fontId="35" fillId="10" borderId="131" xfId="0" applyFont="1" applyFill="1" applyBorder="1" applyAlignment="1">
      <alignment horizontal="center" vertical="center" wrapText="1"/>
    </xf>
    <xf numFmtId="0" fontId="35" fillId="10" borderId="133" xfId="0" applyFont="1" applyFill="1" applyBorder="1" applyAlignment="1">
      <alignment horizontal="center" vertical="center" wrapText="1"/>
    </xf>
    <xf numFmtId="0" fontId="56" fillId="0" borderId="17" xfId="0" applyFont="1" applyBorder="1" applyAlignment="1">
      <alignment horizontal="center" vertical="center" wrapText="1"/>
    </xf>
    <xf numFmtId="1" fontId="20" fillId="0" borderId="157" xfId="50" applyNumberFormat="1" applyFont="1" applyFill="1" applyBorder="1" applyAlignment="1">
      <alignment horizontal="center" vertical="top"/>
    </xf>
    <xf numFmtId="1" fontId="20" fillId="0" borderId="94" xfId="50" applyNumberFormat="1" applyFont="1" applyFill="1" applyBorder="1" applyAlignment="1">
      <alignment horizontal="center" vertical="top"/>
    </xf>
    <xf numFmtId="1" fontId="20" fillId="0" borderId="157" xfId="50" applyNumberFormat="1" applyFont="1" applyBorder="1" applyAlignment="1">
      <alignment horizontal="center" vertical="top"/>
    </xf>
    <xf numFmtId="1" fontId="20" fillId="0" borderId="94" xfId="50" applyNumberFormat="1" applyFont="1" applyBorder="1" applyAlignment="1">
      <alignment horizontal="center" vertical="top"/>
    </xf>
    <xf numFmtId="1" fontId="20" fillId="0" borderId="158" xfId="50" applyNumberFormat="1" applyFont="1" applyBorder="1" applyAlignment="1">
      <alignment horizontal="center" vertical="top"/>
    </xf>
    <xf numFmtId="1" fontId="20" fillId="0" borderId="95" xfId="50" applyNumberFormat="1" applyFont="1" applyBorder="1" applyAlignment="1">
      <alignment horizontal="center" vertical="top"/>
    </xf>
    <xf numFmtId="1" fontId="20" fillId="0" borderId="156" xfId="50" applyNumberFormat="1" applyFont="1" applyBorder="1" applyAlignment="1">
      <alignment horizontal="center" vertical="top"/>
    </xf>
    <xf numFmtId="1" fontId="20" fillId="0" borderId="93" xfId="50" applyNumberFormat="1" applyFont="1" applyBorder="1" applyAlignment="1">
      <alignment horizontal="center" vertical="top"/>
    </xf>
    <xf numFmtId="0" fontId="55" fillId="10" borderId="19" xfId="0" applyFont="1" applyFill="1" applyBorder="1" applyAlignment="1">
      <alignment horizontal="center" vertical="center" wrapText="1"/>
    </xf>
    <xf numFmtId="0" fontId="55" fillId="10" borderId="20" xfId="0" applyFont="1" applyFill="1" applyBorder="1" applyAlignment="1">
      <alignment horizontal="center" vertical="center" wrapText="1"/>
    </xf>
    <xf numFmtId="0" fontId="20" fillId="0" borderId="0" xfId="0" applyFont="1" applyAlignment="1">
      <alignment vertical="top" wrapText="1"/>
    </xf>
    <xf numFmtId="0" fontId="20" fillId="0" borderId="0" xfId="0" applyFont="1" applyAlignment="1">
      <alignment vertical="top"/>
    </xf>
    <xf numFmtId="1" fontId="63" fillId="0" borderId="182" xfId="50" applyNumberFormat="1" applyFont="1" applyFill="1" applyBorder="1" applyAlignment="1" applyProtection="1">
      <alignment horizontal="center" vertical="top"/>
    </xf>
    <xf numFmtId="1" fontId="63" fillId="0" borderId="214" xfId="50" applyNumberFormat="1" applyFont="1" applyFill="1" applyBorder="1" applyAlignment="1" applyProtection="1">
      <alignment horizontal="center" vertical="top"/>
    </xf>
    <xf numFmtId="43" fontId="63" fillId="0" borderId="181" xfId="794" applyFont="1" applyBorder="1" applyAlignment="1">
      <alignment horizontal="center" vertical="top"/>
    </xf>
    <xf numFmtId="43" fontId="63" fillId="0" borderId="208" xfId="794" applyFont="1" applyBorder="1" applyAlignment="1">
      <alignment horizontal="center" vertical="top"/>
    </xf>
    <xf numFmtId="43" fontId="63" fillId="0" borderId="182" xfId="794" applyFont="1" applyBorder="1" applyAlignment="1">
      <alignment horizontal="center" vertical="top"/>
    </xf>
    <xf numFmtId="43" fontId="63" fillId="0" borderId="213" xfId="794" applyFont="1" applyBorder="1" applyAlignment="1">
      <alignment horizontal="center" vertical="top"/>
    </xf>
    <xf numFmtId="1" fontId="63" fillId="0" borderId="181" xfId="50" applyNumberFormat="1" applyFont="1" applyFill="1" applyBorder="1" applyAlignment="1" applyProtection="1">
      <alignment horizontal="center" vertical="top"/>
    </xf>
    <xf numFmtId="1" fontId="63" fillId="0" borderId="212" xfId="50" applyNumberFormat="1" applyFont="1" applyFill="1" applyBorder="1" applyAlignment="1" applyProtection="1">
      <alignment horizontal="center" vertical="top"/>
    </xf>
    <xf numFmtId="43" fontId="63" fillId="0" borderId="188" xfId="794" applyFont="1" applyBorder="1" applyAlignment="1">
      <alignment horizontal="center" vertical="top"/>
    </xf>
    <xf numFmtId="43" fontId="63" fillId="0" borderId="210" xfId="794" applyFont="1" applyBorder="1" applyAlignment="1">
      <alignment horizontal="center" vertical="top"/>
    </xf>
    <xf numFmtId="1" fontId="63" fillId="0" borderId="188" xfId="50" applyNumberFormat="1" applyFont="1" applyFill="1" applyBorder="1" applyAlignment="1" applyProtection="1">
      <alignment horizontal="center" vertical="top"/>
    </xf>
    <xf numFmtId="1" fontId="63" fillId="0" borderId="211" xfId="50" applyNumberFormat="1" applyFont="1" applyFill="1" applyBorder="1" applyAlignment="1" applyProtection="1">
      <alignment horizontal="center" vertical="top"/>
    </xf>
    <xf numFmtId="2" fontId="64" fillId="3" borderId="17" xfId="0" applyNumberFormat="1" applyFont="1" applyFill="1" applyBorder="1" applyAlignment="1">
      <alignment horizontal="center" vertical="center" wrapText="1"/>
    </xf>
    <xf numFmtId="43" fontId="63" fillId="0" borderId="215" xfId="794" applyFont="1" applyBorder="1" applyAlignment="1">
      <alignment horizontal="center" vertical="top"/>
    </xf>
    <xf numFmtId="43" fontId="63" fillId="0" borderId="216" xfId="794" applyFont="1" applyBorder="1" applyAlignment="1">
      <alignment horizontal="center" vertical="top"/>
    </xf>
    <xf numFmtId="1" fontId="63" fillId="0" borderId="215" xfId="50" applyNumberFormat="1" applyFont="1" applyFill="1" applyBorder="1" applyAlignment="1" applyProtection="1">
      <alignment horizontal="center" vertical="top"/>
    </xf>
    <xf numFmtId="1" fontId="63" fillId="0" borderId="217" xfId="50" applyNumberFormat="1" applyFont="1" applyFill="1" applyBorder="1" applyAlignment="1" applyProtection="1">
      <alignment horizontal="center" vertical="top"/>
    </xf>
    <xf numFmtId="165" fontId="64" fillId="3" borderId="17" xfId="0" applyNumberFormat="1" applyFont="1" applyFill="1" applyBorder="1" applyAlignment="1">
      <alignment horizontal="center" vertical="center" wrapText="1"/>
    </xf>
    <xf numFmtId="43" fontId="63" fillId="0" borderId="204" xfId="794" applyFont="1" applyBorder="1" applyAlignment="1">
      <alignment horizontal="center" vertical="top"/>
    </xf>
    <xf numFmtId="43" fontId="63" fillId="0" borderId="207" xfId="794" applyFont="1" applyBorder="1" applyAlignment="1">
      <alignment horizontal="center" vertical="top"/>
    </xf>
    <xf numFmtId="43" fontId="63" fillId="0" borderId="205" xfId="794" applyFont="1" applyBorder="1" applyAlignment="1">
      <alignment horizontal="center" vertical="top"/>
    </xf>
    <xf numFmtId="43" fontId="63" fillId="0" borderId="219" xfId="794" applyFont="1" applyBorder="1" applyAlignment="1">
      <alignment horizontal="center" vertical="top"/>
    </xf>
    <xf numFmtId="1" fontId="63" fillId="0" borderId="204" xfId="50" applyNumberFormat="1" applyFont="1" applyFill="1" applyBorder="1" applyAlignment="1" applyProtection="1">
      <alignment horizontal="center" vertical="top"/>
    </xf>
    <xf numFmtId="1" fontId="63" fillId="0" borderId="218" xfId="50" applyNumberFormat="1" applyFont="1" applyFill="1" applyBorder="1" applyAlignment="1" applyProtection="1">
      <alignment horizontal="center" vertical="top"/>
    </xf>
    <xf numFmtId="1" fontId="63" fillId="0" borderId="205" xfId="50" applyNumberFormat="1" applyFont="1" applyFill="1" applyBorder="1" applyAlignment="1" applyProtection="1">
      <alignment horizontal="center" vertical="top"/>
    </xf>
    <xf numFmtId="1" fontId="63" fillId="0" borderId="220" xfId="50" applyNumberFormat="1" applyFont="1" applyFill="1" applyBorder="1" applyAlignment="1" applyProtection="1">
      <alignment horizontal="center" vertical="top"/>
    </xf>
    <xf numFmtId="1" fontId="20" fillId="0" borderId="139" xfId="50" applyNumberFormat="1" applyFont="1" applyFill="1" applyBorder="1" applyAlignment="1">
      <alignment horizontal="center" vertical="top"/>
    </xf>
    <xf numFmtId="1" fontId="20" fillId="0" borderId="141" xfId="50" applyNumberFormat="1" applyFont="1" applyFill="1" applyBorder="1" applyAlignment="1">
      <alignment horizontal="center" vertical="top"/>
    </xf>
    <xf numFmtId="1" fontId="20" fillId="0" borderId="145" xfId="50" applyNumberFormat="1" applyFont="1" applyFill="1" applyBorder="1" applyAlignment="1">
      <alignment horizontal="center" vertical="top"/>
    </xf>
    <xf numFmtId="1" fontId="20" fillId="0" borderId="118" xfId="50" applyNumberFormat="1" applyFont="1" applyFill="1" applyBorder="1" applyAlignment="1">
      <alignment horizontal="center" vertical="top"/>
    </xf>
    <xf numFmtId="0" fontId="25" fillId="0" borderId="0" xfId="0" applyFont="1" applyAlignment="1">
      <alignment vertical="top" wrapText="1"/>
    </xf>
    <xf numFmtId="0" fontId="25" fillId="0" borderId="0" xfId="0" applyFont="1" applyAlignment="1">
      <alignment vertical="top"/>
    </xf>
    <xf numFmtId="0" fontId="53" fillId="9" borderId="17" xfId="0" applyFont="1" applyFill="1" applyBorder="1" applyAlignment="1">
      <alignment horizontal="center" vertical="center" wrapText="1"/>
    </xf>
    <xf numFmtId="43" fontId="21" fillId="0" borderId="137" xfId="794" applyFont="1" applyFill="1" applyBorder="1" applyAlignment="1">
      <alignment horizontal="center" vertical="top"/>
    </xf>
    <xf numFmtId="43" fontId="21" fillId="0" borderId="138" xfId="794" applyFont="1" applyFill="1" applyBorder="1" applyAlignment="1">
      <alignment horizontal="center" vertical="top"/>
    </xf>
    <xf numFmtId="43" fontId="21" fillId="0" borderId="139" xfId="794" applyFont="1" applyFill="1" applyBorder="1" applyAlignment="1">
      <alignment horizontal="center" vertical="top"/>
    </xf>
    <xf numFmtId="43" fontId="21" fillId="0" borderId="140" xfId="794" applyFont="1" applyFill="1" applyBorder="1" applyAlignment="1">
      <alignment horizontal="center" vertical="top"/>
    </xf>
    <xf numFmtId="43" fontId="21" fillId="0" borderId="145" xfId="794" applyFont="1" applyFill="1" applyBorder="1" applyAlignment="1">
      <alignment horizontal="center" vertical="top"/>
    </xf>
    <xf numFmtId="43" fontId="21" fillId="0" borderId="147" xfId="794" applyFont="1" applyFill="1" applyBorder="1" applyAlignment="1">
      <alignment horizontal="center" vertical="top"/>
    </xf>
    <xf numFmtId="1" fontId="20" fillId="0" borderId="137" xfId="50" applyNumberFormat="1" applyFont="1" applyFill="1" applyBorder="1" applyAlignment="1">
      <alignment horizontal="center" vertical="top"/>
    </xf>
    <xf numFmtId="1" fontId="20" fillId="0" borderId="120" xfId="50" applyNumberFormat="1" applyFont="1" applyFill="1" applyBorder="1" applyAlignment="1">
      <alignment horizontal="center" vertical="top"/>
    </xf>
    <xf numFmtId="1" fontId="20" fillId="0" borderId="60" xfId="50" applyNumberFormat="1" applyFont="1" applyFill="1" applyBorder="1" applyAlignment="1">
      <alignment horizontal="center" vertical="top"/>
    </xf>
    <xf numFmtId="1" fontId="20" fillId="0" borderId="61" xfId="50" applyNumberFormat="1" applyFont="1" applyFill="1" applyBorder="1" applyAlignment="1">
      <alignment horizontal="center" vertical="top"/>
    </xf>
    <xf numFmtId="1" fontId="20" fillId="0" borderId="16" xfId="50" applyNumberFormat="1" applyFont="1" applyFill="1" applyBorder="1" applyAlignment="1">
      <alignment horizontal="center" vertical="top"/>
    </xf>
    <xf numFmtId="1" fontId="20" fillId="0" borderId="63" xfId="50" applyNumberFormat="1" applyFont="1" applyFill="1" applyBorder="1" applyAlignment="1">
      <alignment horizontal="center" vertical="top"/>
    </xf>
    <xf numFmtId="1" fontId="20" fillId="0" borderId="65" xfId="50" applyNumberFormat="1" applyFont="1" applyFill="1" applyBorder="1" applyAlignment="1">
      <alignment horizontal="center" vertical="top"/>
    </xf>
    <xf numFmtId="1" fontId="20" fillId="0" borderId="66" xfId="50" applyNumberFormat="1" applyFont="1" applyFill="1" applyBorder="1" applyAlignment="1">
      <alignment horizontal="center" vertical="top"/>
    </xf>
    <xf numFmtId="43" fontId="20" fillId="0" borderId="60" xfId="794" applyFont="1" applyBorder="1" applyAlignment="1">
      <alignment horizontal="center" vertical="top"/>
    </xf>
    <xf numFmtId="43" fontId="20" fillId="0" borderId="57" xfId="794" applyFont="1" applyBorder="1" applyAlignment="1">
      <alignment horizontal="center" vertical="top"/>
    </xf>
    <xf numFmtId="1" fontId="20" fillId="0" borderId="57" xfId="50" applyNumberFormat="1" applyFont="1" applyBorder="1" applyAlignment="1">
      <alignment horizontal="center" vertical="top"/>
    </xf>
    <xf numFmtId="1" fontId="20" fillId="0" borderId="58" xfId="50" applyNumberFormat="1" applyFont="1" applyBorder="1" applyAlignment="1">
      <alignment horizontal="center" vertical="top"/>
    </xf>
    <xf numFmtId="43" fontId="21" fillId="0" borderId="16" xfId="794" applyFont="1" applyBorder="1" applyAlignment="1">
      <alignment horizontal="center" vertical="top"/>
    </xf>
    <xf numFmtId="43" fontId="21" fillId="0" borderId="60" xfId="794" applyFont="1" applyBorder="1" applyAlignment="1">
      <alignment horizontal="center" vertical="top"/>
    </xf>
    <xf numFmtId="43" fontId="21" fillId="0" borderId="65" xfId="794" applyFont="1" applyBorder="1" applyAlignment="1">
      <alignment horizontal="center" vertical="top"/>
    </xf>
    <xf numFmtId="1" fontId="21" fillId="0" borderId="60" xfId="50" applyNumberFormat="1" applyFont="1" applyBorder="1" applyAlignment="1">
      <alignment horizontal="center" vertical="top"/>
    </xf>
    <xf numFmtId="1" fontId="21" fillId="0" borderId="61" xfId="50" applyNumberFormat="1" applyFont="1" applyBorder="1" applyAlignment="1">
      <alignment horizontal="center" vertical="top"/>
    </xf>
    <xf numFmtId="1" fontId="21" fillId="0" borderId="16" xfId="50" applyNumberFormat="1" applyFont="1" applyBorder="1" applyAlignment="1">
      <alignment horizontal="center" vertical="top"/>
    </xf>
    <xf numFmtId="1" fontId="21" fillId="0" borderId="63" xfId="50" applyNumberFormat="1" applyFont="1" applyBorder="1" applyAlignment="1">
      <alignment horizontal="center" vertical="top"/>
    </xf>
    <xf numFmtId="1" fontId="21" fillId="0" borderId="65" xfId="50" applyNumberFormat="1" applyFont="1" applyBorder="1" applyAlignment="1">
      <alignment horizontal="center" vertical="top"/>
    </xf>
    <xf numFmtId="1" fontId="21" fillId="0" borderId="66" xfId="50" applyNumberFormat="1" applyFont="1" applyBorder="1" applyAlignment="1">
      <alignment horizontal="center" vertical="top"/>
    </xf>
    <xf numFmtId="2" fontId="49" fillId="3" borderId="0" xfId="0" applyNumberFormat="1" applyFont="1" applyFill="1" applyAlignment="1">
      <alignment horizontal="center" vertical="center" wrapText="1"/>
    </xf>
    <xf numFmtId="0" fontId="50" fillId="10" borderId="14" xfId="0" applyFont="1" applyFill="1" applyBorder="1" applyAlignment="1">
      <alignment horizontal="left" vertical="top" wrapText="1"/>
    </xf>
    <xf numFmtId="1" fontId="21" fillId="0" borderId="24" xfId="50" applyNumberFormat="1" applyFont="1" applyBorder="1" applyAlignment="1">
      <alignment horizontal="center" vertical="top"/>
    </xf>
    <xf numFmtId="1" fontId="21" fillId="0" borderId="21" xfId="50" applyNumberFormat="1" applyFont="1" applyBorder="1" applyAlignment="1">
      <alignment horizontal="center" vertical="top"/>
    </xf>
    <xf numFmtId="165" fontId="53" fillId="3" borderId="221" xfId="0" applyNumberFormat="1" applyFont="1" applyFill="1" applyBorder="1" applyAlignment="1">
      <alignment horizontal="center" vertical="center" wrapText="1"/>
    </xf>
    <xf numFmtId="165" fontId="53" fillId="3" borderId="122" xfId="0" applyNumberFormat="1" applyFont="1" applyFill="1" applyBorder="1" applyAlignment="1">
      <alignment horizontal="center" vertical="center" wrapText="1"/>
    </xf>
    <xf numFmtId="0" fontId="61" fillId="10" borderId="108" xfId="0" applyFont="1" applyFill="1" applyBorder="1" applyAlignment="1">
      <alignment horizontal="left" vertical="top" wrapText="1"/>
    </xf>
    <xf numFmtId="0" fontId="45" fillId="10" borderId="107" xfId="0" applyFont="1" applyFill="1" applyBorder="1" applyAlignment="1">
      <alignment horizontal="left" vertical="top" wrapText="1"/>
    </xf>
    <xf numFmtId="0" fontId="60" fillId="10" borderId="107" xfId="0" applyFont="1" applyFill="1" applyBorder="1" applyAlignment="1">
      <alignment horizontal="left" vertical="top" wrapText="1"/>
    </xf>
    <xf numFmtId="165" fontId="64" fillId="3" borderId="0" xfId="0" applyNumberFormat="1" applyFont="1" applyFill="1" applyAlignment="1">
      <alignment horizontal="center" vertical="center" wrapText="1"/>
    </xf>
    <xf numFmtId="1" fontId="63" fillId="0" borderId="0" xfId="50" applyNumberFormat="1" applyFont="1" applyFill="1" applyBorder="1" applyAlignment="1" applyProtection="1">
      <alignment horizontal="center" vertical="top"/>
    </xf>
    <xf numFmtId="0" fontId="21" fillId="0" borderId="0" xfId="0" applyFont="1" applyAlignment="1">
      <alignment horizontal="left" vertical="top" wrapText="1"/>
    </xf>
    <xf numFmtId="0" fontId="21" fillId="4" borderId="0" xfId="0" applyFont="1" applyFill="1" applyAlignment="1">
      <alignment horizontal="left" vertical="top" wrapText="1"/>
    </xf>
    <xf numFmtId="0" fontId="25" fillId="4" borderId="0" xfId="0" applyFont="1" applyFill="1" applyAlignment="1">
      <alignment horizontal="left" vertical="top" wrapText="1"/>
    </xf>
    <xf numFmtId="0" fontId="35" fillId="10" borderId="223" xfId="0" applyFont="1" applyFill="1" applyBorder="1" applyAlignment="1">
      <alignment horizontal="left" vertical="center"/>
    </xf>
    <xf numFmtId="0" fontId="35" fillId="10" borderId="224" xfId="0" applyFont="1" applyFill="1" applyBorder="1" applyAlignment="1">
      <alignment horizontal="left" vertical="center"/>
    </xf>
    <xf numFmtId="0" fontId="35" fillId="10" borderId="225" xfId="0" applyFont="1" applyFill="1" applyBorder="1" applyAlignment="1">
      <alignment horizontal="left" vertical="center"/>
    </xf>
    <xf numFmtId="0" fontId="20" fillId="0" borderId="1" xfId="0" applyFont="1" applyBorder="1" applyAlignment="1">
      <alignment horizontal="left" vertical="top" wrapText="1"/>
    </xf>
    <xf numFmtId="0" fontId="50" fillId="10" borderId="0" xfId="0" applyFont="1" applyFill="1" applyAlignment="1">
      <alignment horizontal="left" vertical="top"/>
    </xf>
    <xf numFmtId="0" fontId="50" fillId="10" borderId="108" xfId="0" applyFont="1" applyFill="1" applyBorder="1" applyAlignment="1">
      <alignment horizontal="left" vertical="top" wrapText="1"/>
    </xf>
    <xf numFmtId="0" fontId="68" fillId="10" borderId="107" xfId="0" applyFont="1" applyFill="1" applyBorder="1" applyAlignment="1">
      <alignment horizontal="left" vertical="top" wrapText="1"/>
    </xf>
    <xf numFmtId="0" fontId="21" fillId="0" borderId="0" xfId="0" applyFont="1" applyAlignment="1">
      <alignment vertical="top" wrapText="1"/>
    </xf>
    <xf numFmtId="0" fontId="50" fillId="10" borderId="13" xfId="0" applyFont="1" applyFill="1" applyBorder="1" applyAlignment="1">
      <alignment horizontal="left" vertical="top" wrapText="1"/>
    </xf>
    <xf numFmtId="1" fontId="21" fillId="0" borderId="156" xfId="50" applyNumberFormat="1" applyFont="1" applyFill="1" applyBorder="1" applyAlignment="1">
      <alignment horizontal="center" vertical="center"/>
    </xf>
    <xf numFmtId="1" fontId="21" fillId="0" borderId="93" xfId="50" applyNumberFormat="1" applyFont="1" applyFill="1" applyBorder="1" applyAlignment="1">
      <alignment horizontal="center" vertical="center"/>
    </xf>
    <xf numFmtId="1" fontId="21" fillId="0" borderId="158" xfId="50" applyNumberFormat="1" applyFont="1" applyFill="1" applyBorder="1" applyAlignment="1">
      <alignment horizontal="center" vertical="center"/>
    </xf>
    <xf numFmtId="1" fontId="21" fillId="0" borderId="95" xfId="50" applyNumberFormat="1" applyFont="1" applyFill="1" applyBorder="1" applyAlignment="1">
      <alignment horizontal="center" vertical="center"/>
    </xf>
    <xf numFmtId="2" fontId="49" fillId="3" borderId="57" xfId="0" applyNumberFormat="1" applyFont="1" applyFill="1" applyBorder="1" applyAlignment="1">
      <alignment horizontal="center" vertical="center" wrapText="1"/>
    </xf>
    <xf numFmtId="165" fontId="49" fillId="3" borderId="57" xfId="0" applyNumberFormat="1" applyFont="1" applyFill="1" applyBorder="1" applyAlignment="1">
      <alignment horizontal="center" vertical="center" wrapText="1"/>
    </xf>
    <xf numFmtId="165" fontId="49" fillId="3" borderId="58" xfId="0" applyNumberFormat="1" applyFont="1" applyFill="1" applyBorder="1" applyAlignment="1">
      <alignment horizontal="center" vertical="center" wrapText="1"/>
    </xf>
    <xf numFmtId="0" fontId="25" fillId="0" borderId="6" xfId="0" applyFont="1" applyBorder="1" applyAlignment="1">
      <alignment horizontal="left" vertical="top" wrapText="1"/>
    </xf>
    <xf numFmtId="0" fontId="25" fillId="0" borderId="29" xfId="0" applyFont="1" applyBorder="1" applyAlignment="1">
      <alignment horizontal="left" vertical="top" wrapText="1"/>
    </xf>
    <xf numFmtId="0" fontId="20" fillId="0" borderId="139" xfId="0" applyFont="1" applyBorder="1" applyAlignment="1">
      <alignment horizontal="left" vertical="center" wrapText="1"/>
    </xf>
    <xf numFmtId="0" fontId="20" fillId="0" borderId="90" xfId="0" applyFont="1" applyBorder="1" applyAlignment="1">
      <alignment horizontal="left" vertical="center" wrapText="1"/>
    </xf>
    <xf numFmtId="0" fontId="20" fillId="0" borderId="145" xfId="0" applyFont="1" applyBorder="1" applyAlignment="1">
      <alignment horizontal="left" vertical="center" wrapText="1"/>
    </xf>
    <xf numFmtId="0" fontId="20" fillId="0" borderId="92" xfId="0" applyFont="1" applyBorder="1" applyAlignment="1">
      <alignment horizontal="left" vertical="center" wrapText="1"/>
    </xf>
    <xf numFmtId="0" fontId="50" fillId="10" borderId="8" xfId="0" applyFont="1" applyFill="1" applyBorder="1" applyAlignment="1">
      <alignment horizontal="left" vertical="top"/>
    </xf>
    <xf numFmtId="0" fontId="50" fillId="10" borderId="15" xfId="0" applyFont="1" applyFill="1" applyBorder="1" applyAlignment="1">
      <alignment horizontal="left" vertical="top"/>
    </xf>
    <xf numFmtId="0" fontId="50" fillId="10" borderId="9" xfId="0" applyFont="1" applyFill="1" applyBorder="1" applyAlignment="1">
      <alignment horizontal="left" vertical="top"/>
    </xf>
    <xf numFmtId="0" fontId="53" fillId="8" borderId="17" xfId="0" applyFont="1" applyFill="1" applyBorder="1" applyAlignment="1">
      <alignment horizontal="center" vertical="center" wrapText="1"/>
    </xf>
    <xf numFmtId="0" fontId="20" fillId="0" borderId="137" xfId="0" applyFont="1" applyBorder="1" applyAlignment="1">
      <alignment horizontal="left" vertical="center" wrapText="1"/>
    </xf>
    <xf numFmtId="0" fontId="20" fillId="0" borderId="91" xfId="0" applyFont="1" applyBorder="1" applyAlignment="1">
      <alignment horizontal="left" vertical="center" wrapText="1"/>
    </xf>
    <xf numFmtId="0" fontId="20" fillId="0" borderId="139" xfId="0" applyFont="1" applyBorder="1" applyAlignment="1">
      <alignment horizontal="left"/>
    </xf>
    <xf numFmtId="0" fontId="20" fillId="0" borderId="90" xfId="0" applyFont="1" applyBorder="1" applyAlignment="1">
      <alignment horizontal="left"/>
    </xf>
    <xf numFmtId="0" fontId="20" fillId="0" borderId="140" xfId="0" applyFont="1" applyBorder="1" applyAlignment="1">
      <alignment horizontal="left"/>
    </xf>
    <xf numFmtId="0" fontId="20" fillId="0" borderId="145" xfId="0" applyFont="1" applyBorder="1" applyAlignment="1">
      <alignment horizontal="left"/>
    </xf>
    <xf numFmtId="0" fontId="20" fillId="0" borderId="92" xfId="0" applyFont="1" applyBorder="1" applyAlignment="1">
      <alignment horizontal="left"/>
    </xf>
    <xf numFmtId="0" fontId="20" fillId="0" borderId="147" xfId="0" applyFont="1" applyBorder="1" applyAlignment="1">
      <alignment horizontal="left"/>
    </xf>
    <xf numFmtId="0" fontId="20" fillId="0" borderId="137" xfId="0" applyFont="1" applyBorder="1" applyAlignment="1">
      <alignment horizontal="left"/>
    </xf>
    <xf numFmtId="0" fontId="20" fillId="0" borderId="91" xfId="0" applyFont="1" applyBorder="1" applyAlignment="1">
      <alignment horizontal="left"/>
    </xf>
    <xf numFmtId="0" fontId="20" fillId="0" borderId="138" xfId="0" applyFont="1" applyBorder="1" applyAlignment="1">
      <alignment horizontal="left"/>
    </xf>
    <xf numFmtId="44" fontId="20" fillId="0" borderId="154" xfId="797" applyFont="1" applyBorder="1" applyAlignment="1">
      <alignment horizontal="right" vertical="center" wrapText="1"/>
    </xf>
    <xf numFmtId="44" fontId="20" fillId="0" borderId="149" xfId="797" applyFont="1" applyBorder="1" applyAlignment="1">
      <alignment horizontal="right" vertical="center" wrapText="1"/>
    </xf>
    <xf numFmtId="44" fontId="49" fillId="0" borderId="17" xfId="797" applyFont="1" applyBorder="1" applyAlignment="1">
      <alignment horizontal="center" vertical="center" wrapText="1"/>
    </xf>
    <xf numFmtId="44" fontId="53" fillId="0" borderId="17" xfId="797" applyFont="1" applyBorder="1" applyAlignment="1">
      <alignment horizontal="center" vertical="center" wrapText="1"/>
    </xf>
    <xf numFmtId="44" fontId="20" fillId="0" borderId="222" xfId="797" applyFont="1" applyBorder="1" applyAlignment="1">
      <alignment horizontal="right" vertical="center" wrapText="1"/>
    </xf>
  </cellXfs>
  <cellStyles count="798">
    <cellStyle name="Comma 2" xfId="1" xr:uid="{00000000-0005-0000-0000-000000000000}"/>
    <cellStyle name="Comma 2 10" xfId="2" xr:uid="{00000000-0005-0000-0000-000001000000}"/>
    <cellStyle name="Comma 2 10 2" xfId="3" xr:uid="{00000000-0005-0000-0000-000002000000}"/>
    <cellStyle name="Comma 2 11" xfId="4" xr:uid="{00000000-0005-0000-0000-000003000000}"/>
    <cellStyle name="Comma 2 12" xfId="5" xr:uid="{00000000-0005-0000-0000-000004000000}"/>
    <cellStyle name="Comma 2 13" xfId="6" xr:uid="{00000000-0005-0000-0000-000005000000}"/>
    <cellStyle name="Comma 2 14" xfId="7" xr:uid="{00000000-0005-0000-0000-000006000000}"/>
    <cellStyle name="Comma 2 15" xfId="8" xr:uid="{00000000-0005-0000-0000-000007000000}"/>
    <cellStyle name="Comma 2 16" xfId="9" xr:uid="{00000000-0005-0000-0000-000008000000}"/>
    <cellStyle name="Comma 2 17" xfId="10" xr:uid="{00000000-0005-0000-0000-000009000000}"/>
    <cellStyle name="Comma 2 18" xfId="11" xr:uid="{00000000-0005-0000-0000-00000A000000}"/>
    <cellStyle name="Comma 2 19" xfId="12" xr:uid="{00000000-0005-0000-0000-00000B000000}"/>
    <cellStyle name="Comma 2 2" xfId="13" xr:uid="{00000000-0005-0000-0000-00000C000000}"/>
    <cellStyle name="Comma 2 20" xfId="14" xr:uid="{00000000-0005-0000-0000-00000D000000}"/>
    <cellStyle name="Comma 2 21" xfId="15" xr:uid="{00000000-0005-0000-0000-00000E000000}"/>
    <cellStyle name="Comma 2 22" xfId="16" xr:uid="{00000000-0005-0000-0000-00000F000000}"/>
    <cellStyle name="Comma 2 23" xfId="17" xr:uid="{00000000-0005-0000-0000-000010000000}"/>
    <cellStyle name="Comma 2 24" xfId="18" xr:uid="{00000000-0005-0000-0000-000011000000}"/>
    <cellStyle name="Comma 2 25" xfId="19" xr:uid="{00000000-0005-0000-0000-000012000000}"/>
    <cellStyle name="Comma 2 26" xfId="20" xr:uid="{00000000-0005-0000-0000-000013000000}"/>
    <cellStyle name="Comma 2 27" xfId="21" xr:uid="{00000000-0005-0000-0000-000014000000}"/>
    <cellStyle name="Comma 2 28" xfId="22" xr:uid="{00000000-0005-0000-0000-000015000000}"/>
    <cellStyle name="Comma 2 29" xfId="23" xr:uid="{00000000-0005-0000-0000-000016000000}"/>
    <cellStyle name="Comma 2 3" xfId="24" xr:uid="{00000000-0005-0000-0000-000017000000}"/>
    <cellStyle name="Comma 2 30" xfId="25" xr:uid="{00000000-0005-0000-0000-000018000000}"/>
    <cellStyle name="Comma 2 31" xfId="26" xr:uid="{00000000-0005-0000-0000-000019000000}"/>
    <cellStyle name="Comma 2 32" xfId="27" xr:uid="{00000000-0005-0000-0000-00001A000000}"/>
    <cellStyle name="Comma 2 33" xfId="28" xr:uid="{00000000-0005-0000-0000-00001B000000}"/>
    <cellStyle name="Comma 2 34" xfId="29" xr:uid="{00000000-0005-0000-0000-00001C000000}"/>
    <cellStyle name="Comma 2 35" xfId="30" xr:uid="{00000000-0005-0000-0000-00001D000000}"/>
    <cellStyle name="Comma 2 36" xfId="31" xr:uid="{00000000-0005-0000-0000-00001E000000}"/>
    <cellStyle name="Comma 2 4" xfId="32" xr:uid="{00000000-0005-0000-0000-00001F000000}"/>
    <cellStyle name="Comma 2 5" xfId="33" xr:uid="{00000000-0005-0000-0000-000020000000}"/>
    <cellStyle name="Comma 2 6" xfId="34" xr:uid="{00000000-0005-0000-0000-000021000000}"/>
    <cellStyle name="Comma 2 7" xfId="35" xr:uid="{00000000-0005-0000-0000-000022000000}"/>
    <cellStyle name="Comma 2 8" xfId="36" xr:uid="{00000000-0005-0000-0000-000023000000}"/>
    <cellStyle name="Comma 2 9" xfId="37" xr:uid="{00000000-0005-0000-0000-000024000000}"/>
    <cellStyle name="Comma 28" xfId="38" xr:uid="{00000000-0005-0000-0000-000025000000}"/>
    <cellStyle name="Comma 28 2" xfId="407" xr:uid="{00000000-0005-0000-0000-000026000000}"/>
    <cellStyle name="Comma 3" xfId="39" xr:uid="{00000000-0005-0000-0000-000027000000}"/>
    <cellStyle name="Comma 30" xfId="40" xr:uid="{00000000-0005-0000-0000-000028000000}"/>
    <cellStyle name="Comma 30 2" xfId="41" xr:uid="{00000000-0005-0000-0000-000029000000}"/>
    <cellStyle name="Comma 36" xfId="42" xr:uid="{00000000-0005-0000-0000-00002A000000}"/>
    <cellStyle name="Comma 36 2" xfId="43" xr:uid="{00000000-0005-0000-0000-00002B000000}"/>
    <cellStyle name="Comma 4" xfId="792" xr:uid="{4A2011D4-3289-4166-9563-ED6C2CB9EE6C}"/>
    <cellStyle name="Comma 41" xfId="44" xr:uid="{00000000-0005-0000-0000-00002C000000}"/>
    <cellStyle name="Comma 41 2" xfId="45" xr:uid="{00000000-0005-0000-0000-00002D000000}"/>
    <cellStyle name="Comma 45" xfId="46" xr:uid="{00000000-0005-0000-0000-00002E000000}"/>
    <cellStyle name="Comma 70" xfId="47" xr:uid="{00000000-0005-0000-0000-00002F000000}"/>
    <cellStyle name="Comma 8" xfId="48" xr:uid="{00000000-0005-0000-0000-000030000000}"/>
    <cellStyle name="Comma_Telegan Price List" xfId="49" xr:uid="{00000000-0005-0000-0000-000031000000}"/>
    <cellStyle name="Currency 2" xfId="50" xr:uid="{00000000-0005-0000-0000-000033000000}"/>
    <cellStyle name="Currency 3" xfId="51" xr:uid="{00000000-0005-0000-0000-000034000000}"/>
    <cellStyle name="Currency 30" xfId="52" xr:uid="{00000000-0005-0000-0000-000035000000}"/>
    <cellStyle name="Currency 4" xfId="657" xr:uid="{00000000-0005-0000-0000-000036000000}"/>
    <cellStyle name="Currency 8" xfId="53" xr:uid="{00000000-0005-0000-0000-000037000000}"/>
    <cellStyle name="Currency 8 2" xfId="54" xr:uid="{00000000-0005-0000-0000-000038000000}"/>
    <cellStyle name="Hiperligação" xfId="55" builtinId="8"/>
    <cellStyle name="Moeda" xfId="797" builtinId="4"/>
    <cellStyle name="Normal" xfId="0" builtinId="0"/>
    <cellStyle name="Normal 10" xfId="56" xr:uid="{00000000-0005-0000-0000-00003B000000}"/>
    <cellStyle name="Normal 10 2" xfId="57" xr:uid="{00000000-0005-0000-0000-00003C000000}"/>
    <cellStyle name="Normal 100" xfId="58" xr:uid="{00000000-0005-0000-0000-00003D000000}"/>
    <cellStyle name="Normal 101" xfId="59" xr:uid="{00000000-0005-0000-0000-00003E000000}"/>
    <cellStyle name="Normal 103" xfId="60" xr:uid="{00000000-0005-0000-0000-00003F000000}"/>
    <cellStyle name="Normal 104" xfId="61" xr:uid="{00000000-0005-0000-0000-000040000000}"/>
    <cellStyle name="Normal 105" xfId="62" xr:uid="{00000000-0005-0000-0000-000041000000}"/>
    <cellStyle name="Normal 106" xfId="63" xr:uid="{00000000-0005-0000-0000-000042000000}"/>
    <cellStyle name="Normal 108" xfId="64" xr:uid="{00000000-0005-0000-0000-000043000000}"/>
    <cellStyle name="Normal 11" xfId="65" xr:uid="{00000000-0005-0000-0000-000044000000}"/>
    <cellStyle name="Normal 110" xfId="66" xr:uid="{00000000-0005-0000-0000-000045000000}"/>
    <cellStyle name="Normal 111" xfId="67" xr:uid="{00000000-0005-0000-0000-000046000000}"/>
    <cellStyle name="Normal 112" xfId="68" xr:uid="{00000000-0005-0000-0000-000047000000}"/>
    <cellStyle name="Normal 113" xfId="69" xr:uid="{00000000-0005-0000-0000-000048000000}"/>
    <cellStyle name="Normal 114" xfId="70" xr:uid="{00000000-0005-0000-0000-000049000000}"/>
    <cellStyle name="Normal 115" xfId="71" xr:uid="{00000000-0005-0000-0000-00004A000000}"/>
    <cellStyle name="Normal 116" xfId="72" xr:uid="{00000000-0005-0000-0000-00004B000000}"/>
    <cellStyle name="Normal 117" xfId="73" xr:uid="{00000000-0005-0000-0000-00004C000000}"/>
    <cellStyle name="Normal 119" xfId="74" xr:uid="{00000000-0005-0000-0000-00004D000000}"/>
    <cellStyle name="Normal 12" xfId="75" xr:uid="{00000000-0005-0000-0000-00004E000000}"/>
    <cellStyle name="Normal 12 2" xfId="76" xr:uid="{00000000-0005-0000-0000-00004F000000}"/>
    <cellStyle name="Normal 13" xfId="77" xr:uid="{00000000-0005-0000-0000-000050000000}"/>
    <cellStyle name="Normal 13 2" xfId="78" xr:uid="{00000000-0005-0000-0000-000051000000}"/>
    <cellStyle name="Normal 14" xfId="79" xr:uid="{00000000-0005-0000-0000-000052000000}"/>
    <cellStyle name="Normal 14 2" xfId="80" xr:uid="{00000000-0005-0000-0000-000053000000}"/>
    <cellStyle name="Normal 15" xfId="81" xr:uid="{00000000-0005-0000-0000-000054000000}"/>
    <cellStyle name="Normal 15 2" xfId="82" xr:uid="{00000000-0005-0000-0000-000055000000}"/>
    <cellStyle name="Normal 16" xfId="83" xr:uid="{00000000-0005-0000-0000-000056000000}"/>
    <cellStyle name="Normal 16 2" xfId="84" xr:uid="{00000000-0005-0000-0000-000057000000}"/>
    <cellStyle name="Normal 17" xfId="85" xr:uid="{00000000-0005-0000-0000-000058000000}"/>
    <cellStyle name="Normal 18" xfId="86" xr:uid="{00000000-0005-0000-0000-000059000000}"/>
    <cellStyle name="Normal 18 2" xfId="87" xr:uid="{00000000-0005-0000-0000-00005A000000}"/>
    <cellStyle name="Normal 19" xfId="88" xr:uid="{00000000-0005-0000-0000-00005B000000}"/>
    <cellStyle name="Normal 2" xfId="89" xr:uid="{00000000-0005-0000-0000-00005C000000}"/>
    <cellStyle name="Normal 2 10" xfId="90" xr:uid="{00000000-0005-0000-0000-00005D000000}"/>
    <cellStyle name="Normal 2 10 2" xfId="91" xr:uid="{00000000-0005-0000-0000-00005E000000}"/>
    <cellStyle name="Normal 2 100" xfId="92" xr:uid="{00000000-0005-0000-0000-00005F000000}"/>
    <cellStyle name="Normal 2 101" xfId="93" xr:uid="{00000000-0005-0000-0000-000060000000}"/>
    <cellStyle name="Normal 2 102" xfId="94" xr:uid="{00000000-0005-0000-0000-000061000000}"/>
    <cellStyle name="Normal 2 11" xfId="95" xr:uid="{00000000-0005-0000-0000-000062000000}"/>
    <cellStyle name="Normal 2 11 2" xfId="532" xr:uid="{00000000-0005-0000-0000-000063000000}"/>
    <cellStyle name="Normal 2 11 3" xfId="408" xr:uid="{00000000-0005-0000-0000-000064000000}"/>
    <cellStyle name="Normal 2 11 4" xfId="658" xr:uid="{00000000-0005-0000-0000-000065000000}"/>
    <cellStyle name="Normal 2 12" xfId="96" xr:uid="{00000000-0005-0000-0000-000066000000}"/>
    <cellStyle name="Normal 2 12 2" xfId="533" xr:uid="{00000000-0005-0000-0000-000067000000}"/>
    <cellStyle name="Normal 2 12 3" xfId="409" xr:uid="{00000000-0005-0000-0000-000068000000}"/>
    <cellStyle name="Normal 2 12 4" xfId="659" xr:uid="{00000000-0005-0000-0000-000069000000}"/>
    <cellStyle name="Normal 2 13" xfId="97" xr:uid="{00000000-0005-0000-0000-00006A000000}"/>
    <cellStyle name="Normal 2 13 2" xfId="534" xr:uid="{00000000-0005-0000-0000-00006B000000}"/>
    <cellStyle name="Normal 2 13 3" xfId="410" xr:uid="{00000000-0005-0000-0000-00006C000000}"/>
    <cellStyle name="Normal 2 13 4" xfId="660" xr:uid="{00000000-0005-0000-0000-00006D000000}"/>
    <cellStyle name="Normal 2 14" xfId="98" xr:uid="{00000000-0005-0000-0000-00006E000000}"/>
    <cellStyle name="Normal 2 14 2" xfId="535" xr:uid="{00000000-0005-0000-0000-00006F000000}"/>
    <cellStyle name="Normal 2 14 3" xfId="411" xr:uid="{00000000-0005-0000-0000-000070000000}"/>
    <cellStyle name="Normal 2 14 4" xfId="661" xr:uid="{00000000-0005-0000-0000-000071000000}"/>
    <cellStyle name="Normal 2 15" xfId="99" xr:uid="{00000000-0005-0000-0000-000072000000}"/>
    <cellStyle name="Normal 2 15 2" xfId="536" xr:uid="{00000000-0005-0000-0000-000073000000}"/>
    <cellStyle name="Normal 2 15 3" xfId="412" xr:uid="{00000000-0005-0000-0000-000074000000}"/>
    <cellStyle name="Normal 2 15 4" xfId="662" xr:uid="{00000000-0005-0000-0000-000075000000}"/>
    <cellStyle name="Normal 2 16" xfId="100" xr:uid="{00000000-0005-0000-0000-000076000000}"/>
    <cellStyle name="Normal 2 16 2" xfId="537" xr:uid="{00000000-0005-0000-0000-000077000000}"/>
    <cellStyle name="Normal 2 16 3" xfId="413" xr:uid="{00000000-0005-0000-0000-000078000000}"/>
    <cellStyle name="Normal 2 16 4" xfId="663" xr:uid="{00000000-0005-0000-0000-000079000000}"/>
    <cellStyle name="Normal 2 17" xfId="101" xr:uid="{00000000-0005-0000-0000-00007A000000}"/>
    <cellStyle name="Normal 2 17 2" xfId="538" xr:uid="{00000000-0005-0000-0000-00007B000000}"/>
    <cellStyle name="Normal 2 17 3" xfId="414" xr:uid="{00000000-0005-0000-0000-00007C000000}"/>
    <cellStyle name="Normal 2 17 4" xfId="664" xr:uid="{00000000-0005-0000-0000-00007D000000}"/>
    <cellStyle name="Normal 2 18" xfId="102" xr:uid="{00000000-0005-0000-0000-00007E000000}"/>
    <cellStyle name="Normal 2 18 2" xfId="539" xr:uid="{00000000-0005-0000-0000-00007F000000}"/>
    <cellStyle name="Normal 2 18 3" xfId="415" xr:uid="{00000000-0005-0000-0000-000080000000}"/>
    <cellStyle name="Normal 2 18 4" xfId="665" xr:uid="{00000000-0005-0000-0000-000081000000}"/>
    <cellStyle name="Normal 2 19" xfId="103" xr:uid="{00000000-0005-0000-0000-000082000000}"/>
    <cellStyle name="Normal 2 19 2" xfId="540" xr:uid="{00000000-0005-0000-0000-000083000000}"/>
    <cellStyle name="Normal 2 19 3" xfId="416" xr:uid="{00000000-0005-0000-0000-000084000000}"/>
    <cellStyle name="Normal 2 19 4" xfId="666" xr:uid="{00000000-0005-0000-0000-000085000000}"/>
    <cellStyle name="Normal 2 2" xfId="104" xr:uid="{00000000-0005-0000-0000-000086000000}"/>
    <cellStyle name="Normal 2 2 2" xfId="541" xr:uid="{00000000-0005-0000-0000-000087000000}"/>
    <cellStyle name="Normal 2 2 3" xfId="417" xr:uid="{00000000-0005-0000-0000-000088000000}"/>
    <cellStyle name="Normal 2 2 4" xfId="667" xr:uid="{00000000-0005-0000-0000-000089000000}"/>
    <cellStyle name="Normal 2 20" xfId="105" xr:uid="{00000000-0005-0000-0000-00008A000000}"/>
    <cellStyle name="Normal 2 20 2" xfId="542" xr:uid="{00000000-0005-0000-0000-00008B000000}"/>
    <cellStyle name="Normal 2 20 3" xfId="418" xr:uid="{00000000-0005-0000-0000-00008C000000}"/>
    <cellStyle name="Normal 2 20 4" xfId="668" xr:uid="{00000000-0005-0000-0000-00008D000000}"/>
    <cellStyle name="Normal 2 21" xfId="106" xr:uid="{00000000-0005-0000-0000-00008E000000}"/>
    <cellStyle name="Normal 2 21 2" xfId="543" xr:uid="{00000000-0005-0000-0000-00008F000000}"/>
    <cellStyle name="Normal 2 21 3" xfId="419" xr:uid="{00000000-0005-0000-0000-000090000000}"/>
    <cellStyle name="Normal 2 21 4" xfId="669" xr:uid="{00000000-0005-0000-0000-000091000000}"/>
    <cellStyle name="Normal 2 22" xfId="107" xr:uid="{00000000-0005-0000-0000-000092000000}"/>
    <cellStyle name="Normal 2 22 2" xfId="544" xr:uid="{00000000-0005-0000-0000-000093000000}"/>
    <cellStyle name="Normal 2 22 3" xfId="420" xr:uid="{00000000-0005-0000-0000-000094000000}"/>
    <cellStyle name="Normal 2 22 4" xfId="670" xr:uid="{00000000-0005-0000-0000-000095000000}"/>
    <cellStyle name="Normal 2 23" xfId="108" xr:uid="{00000000-0005-0000-0000-000096000000}"/>
    <cellStyle name="Normal 2 23 2" xfId="545" xr:uid="{00000000-0005-0000-0000-000097000000}"/>
    <cellStyle name="Normal 2 23 3" xfId="421" xr:uid="{00000000-0005-0000-0000-000098000000}"/>
    <cellStyle name="Normal 2 23 4" xfId="671" xr:uid="{00000000-0005-0000-0000-000099000000}"/>
    <cellStyle name="Normal 2 24" xfId="109" xr:uid="{00000000-0005-0000-0000-00009A000000}"/>
    <cellStyle name="Normal 2 24 2" xfId="546" xr:uid="{00000000-0005-0000-0000-00009B000000}"/>
    <cellStyle name="Normal 2 24 3" xfId="422" xr:uid="{00000000-0005-0000-0000-00009C000000}"/>
    <cellStyle name="Normal 2 24 4" xfId="672" xr:uid="{00000000-0005-0000-0000-00009D000000}"/>
    <cellStyle name="Normal 2 25" xfId="110" xr:uid="{00000000-0005-0000-0000-00009E000000}"/>
    <cellStyle name="Normal 2 25 2" xfId="547" xr:uid="{00000000-0005-0000-0000-00009F000000}"/>
    <cellStyle name="Normal 2 25 3" xfId="423" xr:uid="{00000000-0005-0000-0000-0000A0000000}"/>
    <cellStyle name="Normal 2 25 4" xfId="673" xr:uid="{00000000-0005-0000-0000-0000A1000000}"/>
    <cellStyle name="Normal 2 26" xfId="111" xr:uid="{00000000-0005-0000-0000-0000A2000000}"/>
    <cellStyle name="Normal 2 26 2" xfId="548" xr:uid="{00000000-0005-0000-0000-0000A3000000}"/>
    <cellStyle name="Normal 2 26 3" xfId="424" xr:uid="{00000000-0005-0000-0000-0000A4000000}"/>
    <cellStyle name="Normal 2 26 4" xfId="674" xr:uid="{00000000-0005-0000-0000-0000A5000000}"/>
    <cellStyle name="Normal 2 27" xfId="112" xr:uid="{00000000-0005-0000-0000-0000A6000000}"/>
    <cellStyle name="Normal 2 27 2" xfId="549" xr:uid="{00000000-0005-0000-0000-0000A7000000}"/>
    <cellStyle name="Normal 2 27 3" xfId="425" xr:uid="{00000000-0005-0000-0000-0000A8000000}"/>
    <cellStyle name="Normal 2 27 4" xfId="675" xr:uid="{00000000-0005-0000-0000-0000A9000000}"/>
    <cellStyle name="Normal 2 28" xfId="113" xr:uid="{00000000-0005-0000-0000-0000AA000000}"/>
    <cellStyle name="Normal 2 28 2" xfId="550" xr:uid="{00000000-0005-0000-0000-0000AB000000}"/>
    <cellStyle name="Normal 2 28 3" xfId="426" xr:uid="{00000000-0005-0000-0000-0000AC000000}"/>
    <cellStyle name="Normal 2 28 4" xfId="676" xr:uid="{00000000-0005-0000-0000-0000AD000000}"/>
    <cellStyle name="Normal 2 29" xfId="114" xr:uid="{00000000-0005-0000-0000-0000AE000000}"/>
    <cellStyle name="Normal 2 29 2" xfId="551" xr:uid="{00000000-0005-0000-0000-0000AF000000}"/>
    <cellStyle name="Normal 2 29 3" xfId="427" xr:uid="{00000000-0005-0000-0000-0000B0000000}"/>
    <cellStyle name="Normal 2 29 4" xfId="677" xr:uid="{00000000-0005-0000-0000-0000B1000000}"/>
    <cellStyle name="Normal 2 3" xfId="115" xr:uid="{00000000-0005-0000-0000-0000B2000000}"/>
    <cellStyle name="Normal 2 3 2" xfId="552" xr:uid="{00000000-0005-0000-0000-0000B3000000}"/>
    <cellStyle name="Normal 2 3 3" xfId="428" xr:uid="{00000000-0005-0000-0000-0000B4000000}"/>
    <cellStyle name="Normal 2 3 4" xfId="678" xr:uid="{00000000-0005-0000-0000-0000B5000000}"/>
    <cellStyle name="Normal 2 30" xfId="116" xr:uid="{00000000-0005-0000-0000-0000B6000000}"/>
    <cellStyle name="Normal 2 30 2" xfId="553" xr:uid="{00000000-0005-0000-0000-0000B7000000}"/>
    <cellStyle name="Normal 2 30 3" xfId="429" xr:uid="{00000000-0005-0000-0000-0000B8000000}"/>
    <cellStyle name="Normal 2 30 4" xfId="679" xr:uid="{00000000-0005-0000-0000-0000B9000000}"/>
    <cellStyle name="Normal 2 31" xfId="117" xr:uid="{00000000-0005-0000-0000-0000BA000000}"/>
    <cellStyle name="Normal 2 31 2" xfId="554" xr:uid="{00000000-0005-0000-0000-0000BB000000}"/>
    <cellStyle name="Normal 2 31 3" xfId="430" xr:uid="{00000000-0005-0000-0000-0000BC000000}"/>
    <cellStyle name="Normal 2 31 4" xfId="680" xr:uid="{00000000-0005-0000-0000-0000BD000000}"/>
    <cellStyle name="Normal 2 32" xfId="118" xr:uid="{00000000-0005-0000-0000-0000BE000000}"/>
    <cellStyle name="Normal 2 32 2" xfId="555" xr:uid="{00000000-0005-0000-0000-0000BF000000}"/>
    <cellStyle name="Normal 2 32 3" xfId="431" xr:uid="{00000000-0005-0000-0000-0000C0000000}"/>
    <cellStyle name="Normal 2 32 4" xfId="681" xr:uid="{00000000-0005-0000-0000-0000C1000000}"/>
    <cellStyle name="Normal 2 33" xfId="119" xr:uid="{00000000-0005-0000-0000-0000C2000000}"/>
    <cellStyle name="Normal 2 33 2" xfId="556" xr:uid="{00000000-0005-0000-0000-0000C3000000}"/>
    <cellStyle name="Normal 2 33 3" xfId="432" xr:uid="{00000000-0005-0000-0000-0000C4000000}"/>
    <cellStyle name="Normal 2 33 4" xfId="682" xr:uid="{00000000-0005-0000-0000-0000C5000000}"/>
    <cellStyle name="Normal 2 34" xfId="120" xr:uid="{00000000-0005-0000-0000-0000C6000000}"/>
    <cellStyle name="Normal 2 34 2" xfId="557" xr:uid="{00000000-0005-0000-0000-0000C7000000}"/>
    <cellStyle name="Normal 2 34 3" xfId="433" xr:uid="{00000000-0005-0000-0000-0000C8000000}"/>
    <cellStyle name="Normal 2 34 4" xfId="683" xr:uid="{00000000-0005-0000-0000-0000C9000000}"/>
    <cellStyle name="Normal 2 35" xfId="121" xr:uid="{00000000-0005-0000-0000-0000CA000000}"/>
    <cellStyle name="Normal 2 35 2" xfId="558" xr:uid="{00000000-0005-0000-0000-0000CB000000}"/>
    <cellStyle name="Normal 2 35 3" xfId="434" xr:uid="{00000000-0005-0000-0000-0000CC000000}"/>
    <cellStyle name="Normal 2 35 4" xfId="684" xr:uid="{00000000-0005-0000-0000-0000CD000000}"/>
    <cellStyle name="Normal 2 36" xfId="122" xr:uid="{00000000-0005-0000-0000-0000CE000000}"/>
    <cellStyle name="Normal 2 36 2" xfId="559" xr:uid="{00000000-0005-0000-0000-0000CF000000}"/>
    <cellStyle name="Normal 2 36 3" xfId="435" xr:uid="{00000000-0005-0000-0000-0000D0000000}"/>
    <cellStyle name="Normal 2 36 4" xfId="685" xr:uid="{00000000-0005-0000-0000-0000D1000000}"/>
    <cellStyle name="Normal 2 37" xfId="123" xr:uid="{00000000-0005-0000-0000-0000D2000000}"/>
    <cellStyle name="Normal 2 37 2" xfId="560" xr:uid="{00000000-0005-0000-0000-0000D3000000}"/>
    <cellStyle name="Normal 2 37 3" xfId="436" xr:uid="{00000000-0005-0000-0000-0000D4000000}"/>
    <cellStyle name="Normal 2 37 4" xfId="686" xr:uid="{00000000-0005-0000-0000-0000D5000000}"/>
    <cellStyle name="Normal 2 38" xfId="124" xr:uid="{00000000-0005-0000-0000-0000D6000000}"/>
    <cellStyle name="Normal 2 38 2" xfId="561" xr:uid="{00000000-0005-0000-0000-0000D7000000}"/>
    <cellStyle name="Normal 2 38 3" xfId="437" xr:uid="{00000000-0005-0000-0000-0000D8000000}"/>
    <cellStyle name="Normal 2 38 4" xfId="687" xr:uid="{00000000-0005-0000-0000-0000D9000000}"/>
    <cellStyle name="Normal 2 39" xfId="125" xr:uid="{00000000-0005-0000-0000-0000DA000000}"/>
    <cellStyle name="Normal 2 39 2" xfId="562" xr:uid="{00000000-0005-0000-0000-0000DB000000}"/>
    <cellStyle name="Normal 2 39 3" xfId="438" xr:uid="{00000000-0005-0000-0000-0000DC000000}"/>
    <cellStyle name="Normal 2 39 4" xfId="688" xr:uid="{00000000-0005-0000-0000-0000DD000000}"/>
    <cellStyle name="Normal 2 4" xfId="126" xr:uid="{00000000-0005-0000-0000-0000DE000000}"/>
    <cellStyle name="Normal 2 4 2" xfId="563" xr:uid="{00000000-0005-0000-0000-0000DF000000}"/>
    <cellStyle name="Normal 2 4 3" xfId="439" xr:uid="{00000000-0005-0000-0000-0000E0000000}"/>
    <cellStyle name="Normal 2 4 4" xfId="689" xr:uid="{00000000-0005-0000-0000-0000E1000000}"/>
    <cellStyle name="Normal 2 40" xfId="127" xr:uid="{00000000-0005-0000-0000-0000E2000000}"/>
    <cellStyle name="Normal 2 40 2" xfId="564" xr:uid="{00000000-0005-0000-0000-0000E3000000}"/>
    <cellStyle name="Normal 2 40 3" xfId="440" xr:uid="{00000000-0005-0000-0000-0000E4000000}"/>
    <cellStyle name="Normal 2 40 4" xfId="690" xr:uid="{00000000-0005-0000-0000-0000E5000000}"/>
    <cellStyle name="Normal 2 41" xfId="128" xr:uid="{00000000-0005-0000-0000-0000E6000000}"/>
    <cellStyle name="Normal 2 41 2" xfId="565" xr:uid="{00000000-0005-0000-0000-0000E7000000}"/>
    <cellStyle name="Normal 2 41 3" xfId="441" xr:uid="{00000000-0005-0000-0000-0000E8000000}"/>
    <cellStyle name="Normal 2 41 4" xfId="691" xr:uid="{00000000-0005-0000-0000-0000E9000000}"/>
    <cellStyle name="Normal 2 42" xfId="129" xr:uid="{00000000-0005-0000-0000-0000EA000000}"/>
    <cellStyle name="Normal 2 42 2" xfId="566" xr:uid="{00000000-0005-0000-0000-0000EB000000}"/>
    <cellStyle name="Normal 2 42 3" xfId="442" xr:uid="{00000000-0005-0000-0000-0000EC000000}"/>
    <cellStyle name="Normal 2 42 4" xfId="692" xr:uid="{00000000-0005-0000-0000-0000ED000000}"/>
    <cellStyle name="Normal 2 43" xfId="130" xr:uid="{00000000-0005-0000-0000-0000EE000000}"/>
    <cellStyle name="Normal 2 43 2" xfId="567" xr:uid="{00000000-0005-0000-0000-0000EF000000}"/>
    <cellStyle name="Normal 2 43 3" xfId="443" xr:uid="{00000000-0005-0000-0000-0000F0000000}"/>
    <cellStyle name="Normal 2 43 4" xfId="693" xr:uid="{00000000-0005-0000-0000-0000F1000000}"/>
    <cellStyle name="Normal 2 44" xfId="131" xr:uid="{00000000-0005-0000-0000-0000F2000000}"/>
    <cellStyle name="Normal 2 44 2" xfId="568" xr:uid="{00000000-0005-0000-0000-0000F3000000}"/>
    <cellStyle name="Normal 2 44 3" xfId="444" xr:uid="{00000000-0005-0000-0000-0000F4000000}"/>
    <cellStyle name="Normal 2 44 4" xfId="694" xr:uid="{00000000-0005-0000-0000-0000F5000000}"/>
    <cellStyle name="Normal 2 45" xfId="132" xr:uid="{00000000-0005-0000-0000-0000F6000000}"/>
    <cellStyle name="Normal 2 45 2" xfId="569" xr:uid="{00000000-0005-0000-0000-0000F7000000}"/>
    <cellStyle name="Normal 2 45 3" xfId="445" xr:uid="{00000000-0005-0000-0000-0000F8000000}"/>
    <cellStyle name="Normal 2 45 4" xfId="695" xr:uid="{00000000-0005-0000-0000-0000F9000000}"/>
    <cellStyle name="Normal 2 46" xfId="133" xr:uid="{00000000-0005-0000-0000-0000FA000000}"/>
    <cellStyle name="Normal 2 46 2" xfId="570" xr:uid="{00000000-0005-0000-0000-0000FB000000}"/>
    <cellStyle name="Normal 2 46 3" xfId="446" xr:uid="{00000000-0005-0000-0000-0000FC000000}"/>
    <cellStyle name="Normal 2 46 4" xfId="696" xr:uid="{00000000-0005-0000-0000-0000FD000000}"/>
    <cellStyle name="Normal 2 47" xfId="134" xr:uid="{00000000-0005-0000-0000-0000FE000000}"/>
    <cellStyle name="Normal 2 47 2" xfId="571" xr:uid="{00000000-0005-0000-0000-0000FF000000}"/>
    <cellStyle name="Normal 2 47 3" xfId="447" xr:uid="{00000000-0005-0000-0000-000000010000}"/>
    <cellStyle name="Normal 2 47 4" xfId="697" xr:uid="{00000000-0005-0000-0000-000001010000}"/>
    <cellStyle name="Normal 2 48" xfId="135" xr:uid="{00000000-0005-0000-0000-000002010000}"/>
    <cellStyle name="Normal 2 48 2" xfId="572" xr:uid="{00000000-0005-0000-0000-000003010000}"/>
    <cellStyle name="Normal 2 48 3" xfId="448" xr:uid="{00000000-0005-0000-0000-000004010000}"/>
    <cellStyle name="Normal 2 48 4" xfId="698" xr:uid="{00000000-0005-0000-0000-000005010000}"/>
    <cellStyle name="Normal 2 49" xfId="136" xr:uid="{00000000-0005-0000-0000-000006010000}"/>
    <cellStyle name="Normal 2 49 2" xfId="573" xr:uid="{00000000-0005-0000-0000-000007010000}"/>
    <cellStyle name="Normal 2 49 3" xfId="449" xr:uid="{00000000-0005-0000-0000-000008010000}"/>
    <cellStyle name="Normal 2 49 4" xfId="699" xr:uid="{00000000-0005-0000-0000-000009010000}"/>
    <cellStyle name="Normal 2 5" xfId="137" xr:uid="{00000000-0005-0000-0000-00000A010000}"/>
    <cellStyle name="Normal 2 5 2" xfId="574" xr:uid="{00000000-0005-0000-0000-00000B010000}"/>
    <cellStyle name="Normal 2 5 3" xfId="450" xr:uid="{00000000-0005-0000-0000-00000C010000}"/>
    <cellStyle name="Normal 2 5 4" xfId="700" xr:uid="{00000000-0005-0000-0000-00000D010000}"/>
    <cellStyle name="Normal 2 50" xfId="138" xr:uid="{00000000-0005-0000-0000-00000E010000}"/>
    <cellStyle name="Normal 2 50 2" xfId="575" xr:uid="{00000000-0005-0000-0000-00000F010000}"/>
    <cellStyle name="Normal 2 50 3" xfId="451" xr:uid="{00000000-0005-0000-0000-000010010000}"/>
    <cellStyle name="Normal 2 50 4" xfId="701" xr:uid="{00000000-0005-0000-0000-000011010000}"/>
    <cellStyle name="Normal 2 51" xfId="139" xr:uid="{00000000-0005-0000-0000-000012010000}"/>
    <cellStyle name="Normal 2 51 2" xfId="576" xr:uid="{00000000-0005-0000-0000-000013010000}"/>
    <cellStyle name="Normal 2 51 3" xfId="452" xr:uid="{00000000-0005-0000-0000-000014010000}"/>
    <cellStyle name="Normal 2 51 4" xfId="702" xr:uid="{00000000-0005-0000-0000-000015010000}"/>
    <cellStyle name="Normal 2 52" xfId="140" xr:uid="{00000000-0005-0000-0000-000016010000}"/>
    <cellStyle name="Normal 2 52 2" xfId="577" xr:uid="{00000000-0005-0000-0000-000017010000}"/>
    <cellStyle name="Normal 2 52 3" xfId="453" xr:uid="{00000000-0005-0000-0000-000018010000}"/>
    <cellStyle name="Normal 2 52 4" xfId="703" xr:uid="{00000000-0005-0000-0000-000019010000}"/>
    <cellStyle name="Normal 2 53" xfId="141" xr:uid="{00000000-0005-0000-0000-00001A010000}"/>
    <cellStyle name="Normal 2 53 2" xfId="578" xr:uid="{00000000-0005-0000-0000-00001B010000}"/>
    <cellStyle name="Normal 2 53 3" xfId="454" xr:uid="{00000000-0005-0000-0000-00001C010000}"/>
    <cellStyle name="Normal 2 53 4" xfId="704" xr:uid="{00000000-0005-0000-0000-00001D010000}"/>
    <cellStyle name="Normal 2 54" xfId="142" xr:uid="{00000000-0005-0000-0000-00001E010000}"/>
    <cellStyle name="Normal 2 54 2" xfId="579" xr:uid="{00000000-0005-0000-0000-00001F010000}"/>
    <cellStyle name="Normal 2 54 3" xfId="455" xr:uid="{00000000-0005-0000-0000-000020010000}"/>
    <cellStyle name="Normal 2 54 4" xfId="705" xr:uid="{00000000-0005-0000-0000-000021010000}"/>
    <cellStyle name="Normal 2 55" xfId="143" xr:uid="{00000000-0005-0000-0000-000022010000}"/>
    <cellStyle name="Normal 2 55 2" xfId="580" xr:uid="{00000000-0005-0000-0000-000023010000}"/>
    <cellStyle name="Normal 2 55 3" xfId="456" xr:uid="{00000000-0005-0000-0000-000024010000}"/>
    <cellStyle name="Normal 2 55 4" xfId="706" xr:uid="{00000000-0005-0000-0000-000025010000}"/>
    <cellStyle name="Normal 2 56" xfId="144" xr:uid="{00000000-0005-0000-0000-000026010000}"/>
    <cellStyle name="Normal 2 56 2" xfId="581" xr:uid="{00000000-0005-0000-0000-000027010000}"/>
    <cellStyle name="Normal 2 56 3" xfId="457" xr:uid="{00000000-0005-0000-0000-000028010000}"/>
    <cellStyle name="Normal 2 56 4" xfId="707" xr:uid="{00000000-0005-0000-0000-000029010000}"/>
    <cellStyle name="Normal 2 57" xfId="145" xr:uid="{00000000-0005-0000-0000-00002A010000}"/>
    <cellStyle name="Normal 2 58" xfId="146" xr:uid="{00000000-0005-0000-0000-00002B010000}"/>
    <cellStyle name="Normal 2 59" xfId="147" xr:uid="{00000000-0005-0000-0000-00002C010000}"/>
    <cellStyle name="Normal 2 6" xfId="148" xr:uid="{00000000-0005-0000-0000-00002D010000}"/>
    <cellStyle name="Normal 2 6 2" xfId="582" xr:uid="{00000000-0005-0000-0000-00002E010000}"/>
    <cellStyle name="Normal 2 6 3" xfId="458" xr:uid="{00000000-0005-0000-0000-00002F010000}"/>
    <cellStyle name="Normal 2 6 4" xfId="708" xr:uid="{00000000-0005-0000-0000-000030010000}"/>
    <cellStyle name="Normal 2 60" xfId="149" xr:uid="{00000000-0005-0000-0000-000031010000}"/>
    <cellStyle name="Normal 2 61" xfId="150" xr:uid="{00000000-0005-0000-0000-000032010000}"/>
    <cellStyle name="Normal 2 61 2" xfId="151" xr:uid="{00000000-0005-0000-0000-000033010000}"/>
    <cellStyle name="Normal 2 62" xfId="152" xr:uid="{00000000-0005-0000-0000-000034010000}"/>
    <cellStyle name="Normal 2 63" xfId="153" xr:uid="{00000000-0005-0000-0000-000035010000}"/>
    <cellStyle name="Normal 2 64" xfId="154" xr:uid="{00000000-0005-0000-0000-000036010000}"/>
    <cellStyle name="Normal 2 65" xfId="155" xr:uid="{00000000-0005-0000-0000-000037010000}"/>
    <cellStyle name="Normal 2 66" xfId="156" xr:uid="{00000000-0005-0000-0000-000038010000}"/>
    <cellStyle name="Normal 2 67" xfId="157" xr:uid="{00000000-0005-0000-0000-000039010000}"/>
    <cellStyle name="Normal 2 68" xfId="158" xr:uid="{00000000-0005-0000-0000-00003A010000}"/>
    <cellStyle name="Normal 2 69" xfId="159" xr:uid="{00000000-0005-0000-0000-00003B010000}"/>
    <cellStyle name="Normal 2 7" xfId="160" xr:uid="{00000000-0005-0000-0000-00003C010000}"/>
    <cellStyle name="Normal 2 7 2" xfId="583" xr:uid="{00000000-0005-0000-0000-00003D010000}"/>
    <cellStyle name="Normal 2 7 3" xfId="459" xr:uid="{00000000-0005-0000-0000-00003E010000}"/>
    <cellStyle name="Normal 2 7 4" xfId="709" xr:uid="{00000000-0005-0000-0000-00003F010000}"/>
    <cellStyle name="Normal 2 70" xfId="161" xr:uid="{00000000-0005-0000-0000-000040010000}"/>
    <cellStyle name="Normal 2 71" xfId="162" xr:uid="{00000000-0005-0000-0000-000041010000}"/>
    <cellStyle name="Normal 2 72" xfId="163" xr:uid="{00000000-0005-0000-0000-000042010000}"/>
    <cellStyle name="Normal 2 73" xfId="164" xr:uid="{00000000-0005-0000-0000-000043010000}"/>
    <cellStyle name="Normal 2 74" xfId="165" xr:uid="{00000000-0005-0000-0000-000044010000}"/>
    <cellStyle name="Normal 2 75" xfId="166" xr:uid="{00000000-0005-0000-0000-000045010000}"/>
    <cellStyle name="Normal 2 76" xfId="167" xr:uid="{00000000-0005-0000-0000-000046010000}"/>
    <cellStyle name="Normal 2 77" xfId="168" xr:uid="{00000000-0005-0000-0000-000047010000}"/>
    <cellStyle name="Normal 2 78" xfId="169" xr:uid="{00000000-0005-0000-0000-000048010000}"/>
    <cellStyle name="Normal 2 79" xfId="170" xr:uid="{00000000-0005-0000-0000-000049010000}"/>
    <cellStyle name="Normal 2 8" xfId="171" xr:uid="{00000000-0005-0000-0000-00004A010000}"/>
    <cellStyle name="Normal 2 8 2" xfId="584" xr:uid="{00000000-0005-0000-0000-00004B010000}"/>
    <cellStyle name="Normal 2 8 3" xfId="460" xr:uid="{00000000-0005-0000-0000-00004C010000}"/>
    <cellStyle name="Normal 2 8 4" xfId="710" xr:uid="{00000000-0005-0000-0000-00004D010000}"/>
    <cellStyle name="Normal 2 80" xfId="172" xr:uid="{00000000-0005-0000-0000-00004E010000}"/>
    <cellStyle name="Normal 2 81" xfId="173" xr:uid="{00000000-0005-0000-0000-00004F010000}"/>
    <cellStyle name="Normal 2 82" xfId="174" xr:uid="{00000000-0005-0000-0000-000050010000}"/>
    <cellStyle name="Normal 2 83" xfId="175" xr:uid="{00000000-0005-0000-0000-000051010000}"/>
    <cellStyle name="Normal 2 84" xfId="176" xr:uid="{00000000-0005-0000-0000-000052010000}"/>
    <cellStyle name="Normal 2 85" xfId="177" xr:uid="{00000000-0005-0000-0000-000053010000}"/>
    <cellStyle name="Normal 2 86" xfId="178" xr:uid="{00000000-0005-0000-0000-000054010000}"/>
    <cellStyle name="Normal 2 87" xfId="179" xr:uid="{00000000-0005-0000-0000-000055010000}"/>
    <cellStyle name="Normal 2 88" xfId="180" xr:uid="{00000000-0005-0000-0000-000056010000}"/>
    <cellStyle name="Normal 2 89" xfId="181" xr:uid="{00000000-0005-0000-0000-000057010000}"/>
    <cellStyle name="Normal 2 9" xfId="182" xr:uid="{00000000-0005-0000-0000-000058010000}"/>
    <cellStyle name="Normal 2 9 2" xfId="585" xr:uid="{00000000-0005-0000-0000-000059010000}"/>
    <cellStyle name="Normal 2 9 3" xfId="461" xr:uid="{00000000-0005-0000-0000-00005A010000}"/>
    <cellStyle name="Normal 2 9 4" xfId="711" xr:uid="{00000000-0005-0000-0000-00005B010000}"/>
    <cellStyle name="Normal 2 90" xfId="183" xr:uid="{00000000-0005-0000-0000-00005C010000}"/>
    <cellStyle name="Normal 2 91" xfId="184" xr:uid="{00000000-0005-0000-0000-00005D010000}"/>
    <cellStyle name="Normal 2 92" xfId="185" xr:uid="{00000000-0005-0000-0000-00005E010000}"/>
    <cellStyle name="Normal 2 93" xfId="186" xr:uid="{00000000-0005-0000-0000-00005F010000}"/>
    <cellStyle name="Normal 2 94" xfId="187" xr:uid="{00000000-0005-0000-0000-000060010000}"/>
    <cellStyle name="Normal 2 95" xfId="188" xr:uid="{00000000-0005-0000-0000-000061010000}"/>
    <cellStyle name="Normal 2 96" xfId="189" xr:uid="{00000000-0005-0000-0000-000062010000}"/>
    <cellStyle name="Normal 2 97" xfId="190" xr:uid="{00000000-0005-0000-0000-000063010000}"/>
    <cellStyle name="Normal 2 98" xfId="191" xr:uid="{00000000-0005-0000-0000-000064010000}"/>
    <cellStyle name="Normal 2 99" xfId="192" xr:uid="{00000000-0005-0000-0000-000065010000}"/>
    <cellStyle name="Normal 20" xfId="193" xr:uid="{00000000-0005-0000-0000-000066010000}"/>
    <cellStyle name="Normal 21" xfId="194" xr:uid="{00000000-0005-0000-0000-000067010000}"/>
    <cellStyle name="Normal 21 2" xfId="195" xr:uid="{00000000-0005-0000-0000-000068010000}"/>
    <cellStyle name="Normal 22" xfId="196" xr:uid="{00000000-0005-0000-0000-000069010000}"/>
    <cellStyle name="Normal 23" xfId="197" xr:uid="{00000000-0005-0000-0000-00006A010000}"/>
    <cellStyle name="Normal 24" xfId="198" xr:uid="{00000000-0005-0000-0000-00006B010000}"/>
    <cellStyle name="Normal 25" xfId="199" xr:uid="{00000000-0005-0000-0000-00006C010000}"/>
    <cellStyle name="Normal 25 2" xfId="200" xr:uid="{00000000-0005-0000-0000-00006D010000}"/>
    <cellStyle name="Normal 26" xfId="201" xr:uid="{00000000-0005-0000-0000-00006E010000}"/>
    <cellStyle name="Normal 26 2" xfId="202" xr:uid="{00000000-0005-0000-0000-00006F010000}"/>
    <cellStyle name="Normal 27" xfId="203" xr:uid="{00000000-0005-0000-0000-000070010000}"/>
    <cellStyle name="Normal 27 2" xfId="204" xr:uid="{00000000-0005-0000-0000-000071010000}"/>
    <cellStyle name="Normal 28" xfId="205" xr:uid="{00000000-0005-0000-0000-000072010000}"/>
    <cellStyle name="Normal 28 2" xfId="586" xr:uid="{00000000-0005-0000-0000-000073010000}"/>
    <cellStyle name="Normal 28 3" xfId="462" xr:uid="{00000000-0005-0000-0000-000074010000}"/>
    <cellStyle name="Normal 28 4" xfId="712" xr:uid="{00000000-0005-0000-0000-000075010000}"/>
    <cellStyle name="Normal 29" xfId="206" xr:uid="{00000000-0005-0000-0000-000076010000}"/>
    <cellStyle name="Normal 29 2" xfId="207" xr:uid="{00000000-0005-0000-0000-000077010000}"/>
    <cellStyle name="Normal 3" xfId="208" xr:uid="{00000000-0005-0000-0000-000078010000}"/>
    <cellStyle name="Normal 3 10" xfId="209" xr:uid="{00000000-0005-0000-0000-000079010000}"/>
    <cellStyle name="Normal 3 11" xfId="210" xr:uid="{00000000-0005-0000-0000-00007A010000}"/>
    <cellStyle name="Normal 3 12" xfId="211" xr:uid="{00000000-0005-0000-0000-00007B010000}"/>
    <cellStyle name="Normal 3 13" xfId="212" xr:uid="{00000000-0005-0000-0000-00007C010000}"/>
    <cellStyle name="Normal 3 14" xfId="213" xr:uid="{00000000-0005-0000-0000-00007D010000}"/>
    <cellStyle name="Normal 3 15" xfId="214" xr:uid="{00000000-0005-0000-0000-00007E010000}"/>
    <cellStyle name="Normal 3 16" xfId="215" xr:uid="{00000000-0005-0000-0000-00007F010000}"/>
    <cellStyle name="Normal 3 17" xfId="216" xr:uid="{00000000-0005-0000-0000-000080010000}"/>
    <cellStyle name="Normal 3 2" xfId="217" xr:uid="{00000000-0005-0000-0000-000081010000}"/>
    <cellStyle name="Normal 3 3" xfId="218" xr:uid="{00000000-0005-0000-0000-000082010000}"/>
    <cellStyle name="Normal 3 4" xfId="219" xr:uid="{00000000-0005-0000-0000-000083010000}"/>
    <cellStyle name="Normal 3 5" xfId="220" xr:uid="{00000000-0005-0000-0000-000084010000}"/>
    <cellStyle name="Normal 3 6" xfId="221" xr:uid="{00000000-0005-0000-0000-000085010000}"/>
    <cellStyle name="Normal 3 7" xfId="222" xr:uid="{00000000-0005-0000-0000-000086010000}"/>
    <cellStyle name="Normal 3 8" xfId="223" xr:uid="{00000000-0005-0000-0000-000087010000}"/>
    <cellStyle name="Normal 3 9" xfId="224" xr:uid="{00000000-0005-0000-0000-000088010000}"/>
    <cellStyle name="Normal 3_2010 Telegan" xfId="225" xr:uid="{00000000-0005-0000-0000-000089010000}"/>
    <cellStyle name="Normal 30" xfId="226" xr:uid="{00000000-0005-0000-0000-00008A010000}"/>
    <cellStyle name="Normal 31" xfId="227" xr:uid="{00000000-0005-0000-0000-00008B010000}"/>
    <cellStyle name="Normal 31 2" xfId="228" xr:uid="{00000000-0005-0000-0000-00008C010000}"/>
    <cellStyle name="Normal 32" xfId="229" xr:uid="{00000000-0005-0000-0000-00008D010000}"/>
    <cellStyle name="Normal 32 2" xfId="587" xr:uid="{00000000-0005-0000-0000-00008E010000}"/>
    <cellStyle name="Normal 32 3" xfId="463" xr:uid="{00000000-0005-0000-0000-00008F010000}"/>
    <cellStyle name="Normal 32 4" xfId="713" xr:uid="{00000000-0005-0000-0000-000090010000}"/>
    <cellStyle name="Normal 33" xfId="230" xr:uid="{00000000-0005-0000-0000-000091010000}"/>
    <cellStyle name="Normal 33 2" xfId="231" xr:uid="{00000000-0005-0000-0000-000092010000}"/>
    <cellStyle name="Normal 34" xfId="232" xr:uid="{00000000-0005-0000-0000-000093010000}"/>
    <cellStyle name="Normal 34 2" xfId="588" xr:uid="{00000000-0005-0000-0000-000094010000}"/>
    <cellStyle name="Normal 34 3" xfId="464" xr:uid="{00000000-0005-0000-0000-000095010000}"/>
    <cellStyle name="Normal 34 4" xfId="714" xr:uid="{00000000-0005-0000-0000-000096010000}"/>
    <cellStyle name="Normal 35" xfId="233" xr:uid="{00000000-0005-0000-0000-000097010000}"/>
    <cellStyle name="Normal 35 2" xfId="234" xr:uid="{00000000-0005-0000-0000-000098010000}"/>
    <cellStyle name="Normal 36" xfId="235" xr:uid="{00000000-0005-0000-0000-000099010000}"/>
    <cellStyle name="Normal 36 2" xfId="589" xr:uid="{00000000-0005-0000-0000-00009A010000}"/>
    <cellStyle name="Normal 36 3" xfId="465" xr:uid="{00000000-0005-0000-0000-00009B010000}"/>
    <cellStyle name="Normal 36 4" xfId="715" xr:uid="{00000000-0005-0000-0000-00009C010000}"/>
    <cellStyle name="Normal 37" xfId="236" xr:uid="{00000000-0005-0000-0000-00009D010000}"/>
    <cellStyle name="Normal 38" xfId="237" xr:uid="{00000000-0005-0000-0000-00009E010000}"/>
    <cellStyle name="Normal 39" xfId="238" xr:uid="{00000000-0005-0000-0000-00009F010000}"/>
    <cellStyle name="Normal 39 2" xfId="590" xr:uid="{00000000-0005-0000-0000-0000A0010000}"/>
    <cellStyle name="Normal 39 3" xfId="466" xr:uid="{00000000-0005-0000-0000-0000A1010000}"/>
    <cellStyle name="Normal 39 4" xfId="716" xr:uid="{00000000-0005-0000-0000-0000A2010000}"/>
    <cellStyle name="Normal 4" xfId="239" xr:uid="{00000000-0005-0000-0000-0000A3010000}"/>
    <cellStyle name="Normal 4 2" xfId="240" xr:uid="{00000000-0005-0000-0000-0000A4010000}"/>
    <cellStyle name="Normal 40" xfId="241" xr:uid="{00000000-0005-0000-0000-0000A5010000}"/>
    <cellStyle name="Normal 40 2" xfId="591" xr:uid="{00000000-0005-0000-0000-0000A6010000}"/>
    <cellStyle name="Normal 40 3" xfId="467" xr:uid="{00000000-0005-0000-0000-0000A7010000}"/>
    <cellStyle name="Normal 40 4" xfId="717" xr:uid="{00000000-0005-0000-0000-0000A8010000}"/>
    <cellStyle name="Normal 41" xfId="242" xr:uid="{00000000-0005-0000-0000-0000A9010000}"/>
    <cellStyle name="Normal 41 2" xfId="592" xr:uid="{00000000-0005-0000-0000-0000AA010000}"/>
    <cellStyle name="Normal 41 3" xfId="468" xr:uid="{00000000-0005-0000-0000-0000AB010000}"/>
    <cellStyle name="Normal 41 4" xfId="718" xr:uid="{00000000-0005-0000-0000-0000AC010000}"/>
    <cellStyle name="Normal 42" xfId="243" xr:uid="{00000000-0005-0000-0000-0000AD010000}"/>
    <cellStyle name="Normal 42 2" xfId="593" xr:uid="{00000000-0005-0000-0000-0000AE010000}"/>
    <cellStyle name="Normal 42 3" xfId="469" xr:uid="{00000000-0005-0000-0000-0000AF010000}"/>
    <cellStyle name="Normal 42 4" xfId="719" xr:uid="{00000000-0005-0000-0000-0000B0010000}"/>
    <cellStyle name="Normal 43" xfId="244" xr:uid="{00000000-0005-0000-0000-0000B1010000}"/>
    <cellStyle name="Normal 44" xfId="245" xr:uid="{00000000-0005-0000-0000-0000B2010000}"/>
    <cellStyle name="Normal 44 2" xfId="594" xr:uid="{00000000-0005-0000-0000-0000B3010000}"/>
    <cellStyle name="Normal 44 3" xfId="470" xr:uid="{00000000-0005-0000-0000-0000B4010000}"/>
    <cellStyle name="Normal 44 4" xfId="720" xr:uid="{00000000-0005-0000-0000-0000B5010000}"/>
    <cellStyle name="Normal 45" xfId="246" xr:uid="{00000000-0005-0000-0000-0000B6010000}"/>
    <cellStyle name="Normal 45 2" xfId="595" xr:uid="{00000000-0005-0000-0000-0000B7010000}"/>
    <cellStyle name="Normal 45 3" xfId="471" xr:uid="{00000000-0005-0000-0000-0000B8010000}"/>
    <cellStyle name="Normal 45 4" xfId="721" xr:uid="{00000000-0005-0000-0000-0000B9010000}"/>
    <cellStyle name="Normal 46" xfId="247" xr:uid="{00000000-0005-0000-0000-0000BA010000}"/>
    <cellStyle name="Normal 46 2" xfId="596" xr:uid="{00000000-0005-0000-0000-0000BB010000}"/>
    <cellStyle name="Normal 46 3" xfId="472" xr:uid="{00000000-0005-0000-0000-0000BC010000}"/>
    <cellStyle name="Normal 46 4" xfId="722" xr:uid="{00000000-0005-0000-0000-0000BD010000}"/>
    <cellStyle name="Normal 47" xfId="248" xr:uid="{00000000-0005-0000-0000-0000BE010000}"/>
    <cellStyle name="Normal 48" xfId="249" xr:uid="{00000000-0005-0000-0000-0000BF010000}"/>
    <cellStyle name="Normal 48 2" xfId="597" xr:uid="{00000000-0005-0000-0000-0000C0010000}"/>
    <cellStyle name="Normal 48 3" xfId="473" xr:uid="{00000000-0005-0000-0000-0000C1010000}"/>
    <cellStyle name="Normal 48 4" xfId="723" xr:uid="{00000000-0005-0000-0000-0000C2010000}"/>
    <cellStyle name="Normal 49" xfId="250" xr:uid="{00000000-0005-0000-0000-0000C3010000}"/>
    <cellStyle name="Normal 49 2" xfId="251" xr:uid="{00000000-0005-0000-0000-0000C4010000}"/>
    <cellStyle name="Normal 5" xfId="252" xr:uid="{00000000-0005-0000-0000-0000C5010000}"/>
    <cellStyle name="Normal 5 2" xfId="253" xr:uid="{00000000-0005-0000-0000-0000C6010000}"/>
    <cellStyle name="Normal 50" xfId="254" xr:uid="{00000000-0005-0000-0000-0000C7010000}"/>
    <cellStyle name="Normal 51" xfId="255" xr:uid="{00000000-0005-0000-0000-0000C8010000}"/>
    <cellStyle name="Normal 52" xfId="256" xr:uid="{00000000-0005-0000-0000-0000C9010000}"/>
    <cellStyle name="Normal 52 2" xfId="257" xr:uid="{00000000-0005-0000-0000-0000CA010000}"/>
    <cellStyle name="Normal 53" xfId="258" xr:uid="{00000000-0005-0000-0000-0000CB010000}"/>
    <cellStyle name="Normal 54" xfId="259" xr:uid="{00000000-0005-0000-0000-0000CC010000}"/>
    <cellStyle name="Normal 55" xfId="260" xr:uid="{00000000-0005-0000-0000-0000CD010000}"/>
    <cellStyle name="Normal 55 2" xfId="261" xr:uid="{00000000-0005-0000-0000-0000CE010000}"/>
    <cellStyle name="Normal 56" xfId="262" xr:uid="{00000000-0005-0000-0000-0000CF010000}"/>
    <cellStyle name="Normal 56 2" xfId="263" xr:uid="{00000000-0005-0000-0000-0000D0010000}"/>
    <cellStyle name="Normal 57" xfId="264" xr:uid="{00000000-0005-0000-0000-0000D1010000}"/>
    <cellStyle name="Normal 57 2" xfId="265" xr:uid="{00000000-0005-0000-0000-0000D2010000}"/>
    <cellStyle name="Normal 58" xfId="266" xr:uid="{00000000-0005-0000-0000-0000D3010000}"/>
    <cellStyle name="Normal 58 2" xfId="267" xr:uid="{00000000-0005-0000-0000-0000D4010000}"/>
    <cellStyle name="Normal 59" xfId="268" xr:uid="{00000000-0005-0000-0000-0000D5010000}"/>
    <cellStyle name="Normal 6" xfId="269" xr:uid="{00000000-0005-0000-0000-0000D6010000}"/>
    <cellStyle name="Normal 6 2" xfId="598" xr:uid="{00000000-0005-0000-0000-0000D7010000}"/>
    <cellStyle name="Normal 6 3" xfId="474" xr:uid="{00000000-0005-0000-0000-0000D8010000}"/>
    <cellStyle name="Normal 6 4" xfId="724" xr:uid="{00000000-0005-0000-0000-0000D9010000}"/>
    <cellStyle name="Normal 60" xfId="270" xr:uid="{00000000-0005-0000-0000-0000DA010000}"/>
    <cellStyle name="Normal 61" xfId="271" xr:uid="{00000000-0005-0000-0000-0000DB010000}"/>
    <cellStyle name="Normal 62" xfId="656" xr:uid="{00000000-0005-0000-0000-0000DC010000}"/>
    <cellStyle name="Normal 62 2" xfId="790" xr:uid="{00000000-0005-0000-0000-0000DD010000}"/>
    <cellStyle name="Normal 63" xfId="272" xr:uid="{00000000-0005-0000-0000-0000DE010000}"/>
    <cellStyle name="Normal 64" xfId="273" xr:uid="{00000000-0005-0000-0000-0000DF010000}"/>
    <cellStyle name="Normal 65" xfId="274" xr:uid="{00000000-0005-0000-0000-0000E0010000}"/>
    <cellStyle name="Normal 66" xfId="275" xr:uid="{00000000-0005-0000-0000-0000E1010000}"/>
    <cellStyle name="Normal 67" xfId="276" xr:uid="{00000000-0005-0000-0000-0000E2010000}"/>
    <cellStyle name="Normal 67 2" xfId="783" xr:uid="{00000000-0005-0000-0000-0000E3010000}"/>
    <cellStyle name="Normal 68" xfId="277" xr:uid="{00000000-0005-0000-0000-0000E4010000}"/>
    <cellStyle name="Normal 68 2" xfId="784" xr:uid="{00000000-0005-0000-0000-0000E5010000}"/>
    <cellStyle name="Normal 69" xfId="278" xr:uid="{00000000-0005-0000-0000-0000E6010000}"/>
    <cellStyle name="Normal 69 2" xfId="785" xr:uid="{00000000-0005-0000-0000-0000E7010000}"/>
    <cellStyle name="Normal 7" xfId="279" xr:uid="{00000000-0005-0000-0000-0000E8010000}"/>
    <cellStyle name="Normal 7 2" xfId="599" xr:uid="{00000000-0005-0000-0000-0000E9010000}"/>
    <cellStyle name="Normal 7 3" xfId="475" xr:uid="{00000000-0005-0000-0000-0000EA010000}"/>
    <cellStyle name="Normal 7 4" xfId="725" xr:uid="{00000000-0005-0000-0000-0000EB010000}"/>
    <cellStyle name="Normal 70" xfId="280" xr:uid="{00000000-0005-0000-0000-0000EC010000}"/>
    <cellStyle name="Normal 70 2" xfId="281" xr:uid="{00000000-0005-0000-0000-0000ED010000}"/>
    <cellStyle name="Normal 71" xfId="282" xr:uid="{00000000-0005-0000-0000-0000EE010000}"/>
    <cellStyle name="Normal 71 2" xfId="786" xr:uid="{00000000-0005-0000-0000-0000EF010000}"/>
    <cellStyle name="Normal 72" xfId="283" xr:uid="{00000000-0005-0000-0000-0000F0010000}"/>
    <cellStyle name="Normal 72 2" xfId="284" xr:uid="{00000000-0005-0000-0000-0000F1010000}"/>
    <cellStyle name="Normal 73" xfId="285" xr:uid="{00000000-0005-0000-0000-0000F2010000}"/>
    <cellStyle name="Normal 73 2" xfId="789" xr:uid="{00000000-0005-0000-0000-0000F3010000}"/>
    <cellStyle name="Normal 74" xfId="286" xr:uid="{00000000-0005-0000-0000-0000F4010000}"/>
    <cellStyle name="Normal 74 2" xfId="287" xr:uid="{00000000-0005-0000-0000-0000F5010000}"/>
    <cellStyle name="Normal 75" xfId="288" xr:uid="{00000000-0005-0000-0000-0000F6010000}"/>
    <cellStyle name="Normal 75 2" xfId="787" xr:uid="{00000000-0005-0000-0000-0000F7010000}"/>
    <cellStyle name="Normal 76" xfId="289" xr:uid="{00000000-0005-0000-0000-0000F8010000}"/>
    <cellStyle name="Normal 76 2" xfId="788" xr:uid="{00000000-0005-0000-0000-0000F9010000}"/>
    <cellStyle name="Normal 77" xfId="290" xr:uid="{00000000-0005-0000-0000-0000FA010000}"/>
    <cellStyle name="Normal 77 2" xfId="291" xr:uid="{00000000-0005-0000-0000-0000FB010000}"/>
    <cellStyle name="Normal 78" xfId="292" xr:uid="{00000000-0005-0000-0000-0000FC010000}"/>
    <cellStyle name="Normal 78 2" xfId="293" xr:uid="{00000000-0005-0000-0000-0000FD010000}"/>
    <cellStyle name="Normal 79" xfId="294" xr:uid="{00000000-0005-0000-0000-0000FE010000}"/>
    <cellStyle name="Normal 79 2" xfId="295" xr:uid="{00000000-0005-0000-0000-0000FF010000}"/>
    <cellStyle name="Normal 8" xfId="296" xr:uid="{00000000-0005-0000-0000-000000020000}"/>
    <cellStyle name="Normal 8 2" xfId="600" xr:uid="{00000000-0005-0000-0000-000001020000}"/>
    <cellStyle name="Normal 8 3" xfId="476" xr:uid="{00000000-0005-0000-0000-000002020000}"/>
    <cellStyle name="Normal 8 4" xfId="726" xr:uid="{00000000-0005-0000-0000-000003020000}"/>
    <cellStyle name="Normal 80" xfId="791" xr:uid="{2FEF17A4-D847-4321-B75A-0BFD5554A8CC}"/>
    <cellStyle name="Normal 81" xfId="297" xr:uid="{00000000-0005-0000-0000-000004020000}"/>
    <cellStyle name="Normal 81 2" xfId="298" xr:uid="{00000000-0005-0000-0000-000005020000}"/>
    <cellStyle name="Normal 82" xfId="299" xr:uid="{00000000-0005-0000-0000-000006020000}"/>
    <cellStyle name="Normal 82 2" xfId="300" xr:uid="{00000000-0005-0000-0000-000007020000}"/>
    <cellStyle name="Normal 83" xfId="301" xr:uid="{00000000-0005-0000-0000-000008020000}"/>
    <cellStyle name="Normal 83 2" xfId="302" xr:uid="{00000000-0005-0000-0000-000009020000}"/>
    <cellStyle name="Normal 84" xfId="303" xr:uid="{00000000-0005-0000-0000-00000A020000}"/>
    <cellStyle name="Normal 84 2" xfId="304" xr:uid="{00000000-0005-0000-0000-00000B020000}"/>
    <cellStyle name="Normal 85" xfId="305" xr:uid="{00000000-0005-0000-0000-00000C020000}"/>
    <cellStyle name="Normal 85 2" xfId="306" xr:uid="{00000000-0005-0000-0000-00000D020000}"/>
    <cellStyle name="Normal 86" xfId="307" xr:uid="{00000000-0005-0000-0000-00000E020000}"/>
    <cellStyle name="Normal 86 2" xfId="308" xr:uid="{00000000-0005-0000-0000-00000F020000}"/>
    <cellStyle name="Normal 87" xfId="309" xr:uid="{00000000-0005-0000-0000-000010020000}"/>
    <cellStyle name="Normal 88" xfId="310" xr:uid="{00000000-0005-0000-0000-000011020000}"/>
    <cellStyle name="Normal 89" xfId="311" xr:uid="{00000000-0005-0000-0000-000012020000}"/>
    <cellStyle name="Normal 9" xfId="312" xr:uid="{00000000-0005-0000-0000-000013020000}"/>
    <cellStyle name="Normal 9 2" xfId="313" xr:uid="{00000000-0005-0000-0000-000014020000}"/>
    <cellStyle name="Normal 90" xfId="314" xr:uid="{00000000-0005-0000-0000-000015020000}"/>
    <cellStyle name="Normal 91" xfId="315" xr:uid="{00000000-0005-0000-0000-000016020000}"/>
    <cellStyle name="Normal 92" xfId="316" xr:uid="{00000000-0005-0000-0000-000017020000}"/>
    <cellStyle name="Normal 93" xfId="317" xr:uid="{00000000-0005-0000-0000-000018020000}"/>
    <cellStyle name="Normal 94" xfId="318" xr:uid="{00000000-0005-0000-0000-000019020000}"/>
    <cellStyle name="Normal 95" xfId="319" xr:uid="{00000000-0005-0000-0000-00001A020000}"/>
    <cellStyle name="Normal 96" xfId="795" xr:uid="{0A12753E-2746-4F4D-BAAB-8DCA987C03EB}"/>
    <cellStyle name="Normal 97" xfId="320" xr:uid="{00000000-0005-0000-0000-00001B020000}"/>
    <cellStyle name="Normal 98" xfId="321" xr:uid="{00000000-0005-0000-0000-00001C020000}"/>
    <cellStyle name="Normal 99" xfId="322" xr:uid="{00000000-0005-0000-0000-00001D020000}"/>
    <cellStyle name="Normale 2" xfId="796" xr:uid="{F9E49E10-FB18-4956-A179-67CA17A8E179}"/>
    <cellStyle name="Percent 11" xfId="323" xr:uid="{00000000-0005-0000-0000-00001F020000}"/>
    <cellStyle name="Percent 13" xfId="324" xr:uid="{00000000-0005-0000-0000-000020020000}"/>
    <cellStyle name="Percent 14" xfId="325" xr:uid="{00000000-0005-0000-0000-000021020000}"/>
    <cellStyle name="Percent 14 2" xfId="326" xr:uid="{00000000-0005-0000-0000-000022020000}"/>
    <cellStyle name="Percent 18" xfId="327" xr:uid="{00000000-0005-0000-0000-000023020000}"/>
    <cellStyle name="Percent 2" xfId="328" xr:uid="{00000000-0005-0000-0000-000024020000}"/>
    <cellStyle name="Percent 2 10" xfId="329" xr:uid="{00000000-0005-0000-0000-000025020000}"/>
    <cellStyle name="Percent 2 10 2" xfId="330" xr:uid="{00000000-0005-0000-0000-000026020000}"/>
    <cellStyle name="Percent 2 11" xfId="331" xr:uid="{00000000-0005-0000-0000-000027020000}"/>
    <cellStyle name="Percent 2 11 2" xfId="601" xr:uid="{00000000-0005-0000-0000-000028020000}"/>
    <cellStyle name="Percent 2 11 3" xfId="477" xr:uid="{00000000-0005-0000-0000-000029020000}"/>
    <cellStyle name="Percent 2 11 4" xfId="727" xr:uid="{00000000-0005-0000-0000-00002A020000}"/>
    <cellStyle name="Percent 2 12" xfId="332" xr:uid="{00000000-0005-0000-0000-00002B020000}"/>
    <cellStyle name="Percent 2 12 2" xfId="602" xr:uid="{00000000-0005-0000-0000-00002C020000}"/>
    <cellStyle name="Percent 2 12 3" xfId="478" xr:uid="{00000000-0005-0000-0000-00002D020000}"/>
    <cellStyle name="Percent 2 12 4" xfId="728" xr:uid="{00000000-0005-0000-0000-00002E020000}"/>
    <cellStyle name="Percent 2 13" xfId="333" xr:uid="{00000000-0005-0000-0000-00002F020000}"/>
    <cellStyle name="Percent 2 13 2" xfId="603" xr:uid="{00000000-0005-0000-0000-000030020000}"/>
    <cellStyle name="Percent 2 13 3" xfId="479" xr:uid="{00000000-0005-0000-0000-000031020000}"/>
    <cellStyle name="Percent 2 13 4" xfId="729" xr:uid="{00000000-0005-0000-0000-000032020000}"/>
    <cellStyle name="Percent 2 14" xfId="334" xr:uid="{00000000-0005-0000-0000-000033020000}"/>
    <cellStyle name="Percent 2 14 2" xfId="604" xr:uid="{00000000-0005-0000-0000-000034020000}"/>
    <cellStyle name="Percent 2 14 3" xfId="480" xr:uid="{00000000-0005-0000-0000-000035020000}"/>
    <cellStyle name="Percent 2 14 4" xfId="730" xr:uid="{00000000-0005-0000-0000-000036020000}"/>
    <cellStyle name="Percent 2 15" xfId="335" xr:uid="{00000000-0005-0000-0000-000037020000}"/>
    <cellStyle name="Percent 2 15 2" xfId="605" xr:uid="{00000000-0005-0000-0000-000038020000}"/>
    <cellStyle name="Percent 2 15 3" xfId="481" xr:uid="{00000000-0005-0000-0000-000039020000}"/>
    <cellStyle name="Percent 2 15 4" xfId="731" xr:uid="{00000000-0005-0000-0000-00003A020000}"/>
    <cellStyle name="Percent 2 16" xfId="336" xr:uid="{00000000-0005-0000-0000-00003B020000}"/>
    <cellStyle name="Percent 2 16 2" xfId="606" xr:uid="{00000000-0005-0000-0000-00003C020000}"/>
    <cellStyle name="Percent 2 16 3" xfId="482" xr:uid="{00000000-0005-0000-0000-00003D020000}"/>
    <cellStyle name="Percent 2 16 4" xfId="732" xr:uid="{00000000-0005-0000-0000-00003E020000}"/>
    <cellStyle name="Percent 2 17" xfId="337" xr:uid="{00000000-0005-0000-0000-00003F020000}"/>
    <cellStyle name="Percent 2 17 2" xfId="607" xr:uid="{00000000-0005-0000-0000-000040020000}"/>
    <cellStyle name="Percent 2 17 3" xfId="483" xr:uid="{00000000-0005-0000-0000-000041020000}"/>
    <cellStyle name="Percent 2 17 4" xfId="733" xr:uid="{00000000-0005-0000-0000-000042020000}"/>
    <cellStyle name="Percent 2 18" xfId="338" xr:uid="{00000000-0005-0000-0000-000043020000}"/>
    <cellStyle name="Percent 2 18 2" xfId="608" xr:uid="{00000000-0005-0000-0000-000044020000}"/>
    <cellStyle name="Percent 2 18 3" xfId="484" xr:uid="{00000000-0005-0000-0000-000045020000}"/>
    <cellStyle name="Percent 2 18 4" xfId="734" xr:uid="{00000000-0005-0000-0000-000046020000}"/>
    <cellStyle name="Percent 2 19" xfId="339" xr:uid="{00000000-0005-0000-0000-000047020000}"/>
    <cellStyle name="Percent 2 19 2" xfId="609" xr:uid="{00000000-0005-0000-0000-000048020000}"/>
    <cellStyle name="Percent 2 19 3" xfId="485" xr:uid="{00000000-0005-0000-0000-000049020000}"/>
    <cellStyle name="Percent 2 19 4" xfId="735" xr:uid="{00000000-0005-0000-0000-00004A020000}"/>
    <cellStyle name="Percent 2 2" xfId="340" xr:uid="{00000000-0005-0000-0000-00004B020000}"/>
    <cellStyle name="Percent 2 2 2" xfId="610" xr:uid="{00000000-0005-0000-0000-00004C020000}"/>
    <cellStyle name="Percent 2 2 3" xfId="486" xr:uid="{00000000-0005-0000-0000-00004D020000}"/>
    <cellStyle name="Percent 2 2 4" xfId="736" xr:uid="{00000000-0005-0000-0000-00004E020000}"/>
    <cellStyle name="Percent 2 20" xfId="341" xr:uid="{00000000-0005-0000-0000-00004F020000}"/>
    <cellStyle name="Percent 2 20 2" xfId="611" xr:uid="{00000000-0005-0000-0000-000050020000}"/>
    <cellStyle name="Percent 2 20 3" xfId="487" xr:uid="{00000000-0005-0000-0000-000051020000}"/>
    <cellStyle name="Percent 2 20 4" xfId="737" xr:uid="{00000000-0005-0000-0000-000052020000}"/>
    <cellStyle name="Percent 2 21" xfId="342" xr:uid="{00000000-0005-0000-0000-000053020000}"/>
    <cellStyle name="Percent 2 21 2" xfId="612" xr:uid="{00000000-0005-0000-0000-000054020000}"/>
    <cellStyle name="Percent 2 21 3" xfId="488" xr:uid="{00000000-0005-0000-0000-000055020000}"/>
    <cellStyle name="Percent 2 21 4" xfId="738" xr:uid="{00000000-0005-0000-0000-000056020000}"/>
    <cellStyle name="Percent 2 22" xfId="343" xr:uid="{00000000-0005-0000-0000-000057020000}"/>
    <cellStyle name="Percent 2 22 2" xfId="613" xr:uid="{00000000-0005-0000-0000-000058020000}"/>
    <cellStyle name="Percent 2 22 3" xfId="489" xr:uid="{00000000-0005-0000-0000-000059020000}"/>
    <cellStyle name="Percent 2 22 4" xfId="739" xr:uid="{00000000-0005-0000-0000-00005A020000}"/>
    <cellStyle name="Percent 2 23" xfId="344" xr:uid="{00000000-0005-0000-0000-00005B020000}"/>
    <cellStyle name="Percent 2 23 2" xfId="614" xr:uid="{00000000-0005-0000-0000-00005C020000}"/>
    <cellStyle name="Percent 2 23 3" xfId="490" xr:uid="{00000000-0005-0000-0000-00005D020000}"/>
    <cellStyle name="Percent 2 23 4" xfId="740" xr:uid="{00000000-0005-0000-0000-00005E020000}"/>
    <cellStyle name="Percent 2 24" xfId="345" xr:uid="{00000000-0005-0000-0000-00005F020000}"/>
    <cellStyle name="Percent 2 24 2" xfId="615" xr:uid="{00000000-0005-0000-0000-000060020000}"/>
    <cellStyle name="Percent 2 24 3" xfId="491" xr:uid="{00000000-0005-0000-0000-000061020000}"/>
    <cellStyle name="Percent 2 24 4" xfId="741" xr:uid="{00000000-0005-0000-0000-000062020000}"/>
    <cellStyle name="Percent 2 25" xfId="346" xr:uid="{00000000-0005-0000-0000-000063020000}"/>
    <cellStyle name="Percent 2 25 2" xfId="616" xr:uid="{00000000-0005-0000-0000-000064020000}"/>
    <cellStyle name="Percent 2 25 3" xfId="492" xr:uid="{00000000-0005-0000-0000-000065020000}"/>
    <cellStyle name="Percent 2 25 4" xfId="742" xr:uid="{00000000-0005-0000-0000-000066020000}"/>
    <cellStyle name="Percent 2 26" xfId="347" xr:uid="{00000000-0005-0000-0000-000067020000}"/>
    <cellStyle name="Percent 2 26 2" xfId="617" xr:uid="{00000000-0005-0000-0000-000068020000}"/>
    <cellStyle name="Percent 2 26 3" xfId="493" xr:uid="{00000000-0005-0000-0000-000069020000}"/>
    <cellStyle name="Percent 2 26 4" xfId="743" xr:uid="{00000000-0005-0000-0000-00006A020000}"/>
    <cellStyle name="Percent 2 27" xfId="348" xr:uid="{00000000-0005-0000-0000-00006B020000}"/>
    <cellStyle name="Percent 2 27 2" xfId="618" xr:uid="{00000000-0005-0000-0000-00006C020000}"/>
    <cellStyle name="Percent 2 27 3" xfId="494" xr:uid="{00000000-0005-0000-0000-00006D020000}"/>
    <cellStyle name="Percent 2 27 4" xfId="744" xr:uid="{00000000-0005-0000-0000-00006E020000}"/>
    <cellStyle name="Percent 2 28" xfId="349" xr:uid="{00000000-0005-0000-0000-00006F020000}"/>
    <cellStyle name="Percent 2 28 2" xfId="619" xr:uid="{00000000-0005-0000-0000-000070020000}"/>
    <cellStyle name="Percent 2 28 3" xfId="495" xr:uid="{00000000-0005-0000-0000-000071020000}"/>
    <cellStyle name="Percent 2 28 4" xfId="745" xr:uid="{00000000-0005-0000-0000-000072020000}"/>
    <cellStyle name="Percent 2 29" xfId="350" xr:uid="{00000000-0005-0000-0000-000073020000}"/>
    <cellStyle name="Percent 2 29 2" xfId="620" xr:uid="{00000000-0005-0000-0000-000074020000}"/>
    <cellStyle name="Percent 2 29 3" xfId="496" xr:uid="{00000000-0005-0000-0000-000075020000}"/>
    <cellStyle name="Percent 2 29 4" xfId="746" xr:uid="{00000000-0005-0000-0000-000076020000}"/>
    <cellStyle name="Percent 2 3" xfId="351" xr:uid="{00000000-0005-0000-0000-000077020000}"/>
    <cellStyle name="Percent 2 3 2" xfId="621" xr:uid="{00000000-0005-0000-0000-000078020000}"/>
    <cellStyle name="Percent 2 3 3" xfId="497" xr:uid="{00000000-0005-0000-0000-000079020000}"/>
    <cellStyle name="Percent 2 3 4" xfId="747" xr:uid="{00000000-0005-0000-0000-00007A020000}"/>
    <cellStyle name="Percent 2 30" xfId="352" xr:uid="{00000000-0005-0000-0000-00007B020000}"/>
    <cellStyle name="Percent 2 30 2" xfId="622" xr:uid="{00000000-0005-0000-0000-00007C020000}"/>
    <cellStyle name="Percent 2 30 3" xfId="498" xr:uid="{00000000-0005-0000-0000-00007D020000}"/>
    <cellStyle name="Percent 2 30 4" xfId="748" xr:uid="{00000000-0005-0000-0000-00007E020000}"/>
    <cellStyle name="Percent 2 31" xfId="353" xr:uid="{00000000-0005-0000-0000-00007F020000}"/>
    <cellStyle name="Percent 2 31 2" xfId="623" xr:uid="{00000000-0005-0000-0000-000080020000}"/>
    <cellStyle name="Percent 2 31 3" xfId="499" xr:uid="{00000000-0005-0000-0000-000081020000}"/>
    <cellStyle name="Percent 2 31 4" xfId="749" xr:uid="{00000000-0005-0000-0000-000082020000}"/>
    <cellStyle name="Percent 2 32" xfId="354" xr:uid="{00000000-0005-0000-0000-000083020000}"/>
    <cellStyle name="Percent 2 32 2" xfId="624" xr:uid="{00000000-0005-0000-0000-000084020000}"/>
    <cellStyle name="Percent 2 32 3" xfId="500" xr:uid="{00000000-0005-0000-0000-000085020000}"/>
    <cellStyle name="Percent 2 32 4" xfId="750" xr:uid="{00000000-0005-0000-0000-000086020000}"/>
    <cellStyle name="Percent 2 33" xfId="355" xr:uid="{00000000-0005-0000-0000-000087020000}"/>
    <cellStyle name="Percent 2 33 2" xfId="625" xr:uid="{00000000-0005-0000-0000-000088020000}"/>
    <cellStyle name="Percent 2 33 3" xfId="501" xr:uid="{00000000-0005-0000-0000-000089020000}"/>
    <cellStyle name="Percent 2 33 4" xfId="751" xr:uid="{00000000-0005-0000-0000-00008A020000}"/>
    <cellStyle name="Percent 2 34" xfId="356" xr:uid="{00000000-0005-0000-0000-00008B020000}"/>
    <cellStyle name="Percent 2 34 2" xfId="626" xr:uid="{00000000-0005-0000-0000-00008C020000}"/>
    <cellStyle name="Percent 2 34 3" xfId="502" xr:uid="{00000000-0005-0000-0000-00008D020000}"/>
    <cellStyle name="Percent 2 34 4" xfId="752" xr:uid="{00000000-0005-0000-0000-00008E020000}"/>
    <cellStyle name="Percent 2 35" xfId="357" xr:uid="{00000000-0005-0000-0000-00008F020000}"/>
    <cellStyle name="Percent 2 35 2" xfId="627" xr:uid="{00000000-0005-0000-0000-000090020000}"/>
    <cellStyle name="Percent 2 35 3" xfId="503" xr:uid="{00000000-0005-0000-0000-000091020000}"/>
    <cellStyle name="Percent 2 35 4" xfId="753" xr:uid="{00000000-0005-0000-0000-000092020000}"/>
    <cellStyle name="Percent 2 36" xfId="358" xr:uid="{00000000-0005-0000-0000-000093020000}"/>
    <cellStyle name="Percent 2 36 2" xfId="628" xr:uid="{00000000-0005-0000-0000-000094020000}"/>
    <cellStyle name="Percent 2 36 3" xfId="504" xr:uid="{00000000-0005-0000-0000-000095020000}"/>
    <cellStyle name="Percent 2 36 4" xfId="754" xr:uid="{00000000-0005-0000-0000-000096020000}"/>
    <cellStyle name="Percent 2 37" xfId="359" xr:uid="{00000000-0005-0000-0000-000097020000}"/>
    <cellStyle name="Percent 2 37 2" xfId="629" xr:uid="{00000000-0005-0000-0000-000098020000}"/>
    <cellStyle name="Percent 2 37 3" xfId="505" xr:uid="{00000000-0005-0000-0000-000099020000}"/>
    <cellStyle name="Percent 2 37 4" xfId="755" xr:uid="{00000000-0005-0000-0000-00009A020000}"/>
    <cellStyle name="Percent 2 38" xfId="360" xr:uid="{00000000-0005-0000-0000-00009B020000}"/>
    <cellStyle name="Percent 2 38 2" xfId="630" xr:uid="{00000000-0005-0000-0000-00009C020000}"/>
    <cellStyle name="Percent 2 38 3" xfId="506" xr:uid="{00000000-0005-0000-0000-00009D020000}"/>
    <cellStyle name="Percent 2 38 4" xfId="756" xr:uid="{00000000-0005-0000-0000-00009E020000}"/>
    <cellStyle name="Percent 2 39" xfId="361" xr:uid="{00000000-0005-0000-0000-00009F020000}"/>
    <cellStyle name="Percent 2 39 2" xfId="631" xr:uid="{00000000-0005-0000-0000-0000A0020000}"/>
    <cellStyle name="Percent 2 39 3" xfId="507" xr:uid="{00000000-0005-0000-0000-0000A1020000}"/>
    <cellStyle name="Percent 2 39 4" xfId="757" xr:uid="{00000000-0005-0000-0000-0000A2020000}"/>
    <cellStyle name="Percent 2 4" xfId="362" xr:uid="{00000000-0005-0000-0000-0000A3020000}"/>
    <cellStyle name="Percent 2 4 2" xfId="632" xr:uid="{00000000-0005-0000-0000-0000A4020000}"/>
    <cellStyle name="Percent 2 4 3" xfId="508" xr:uid="{00000000-0005-0000-0000-0000A5020000}"/>
    <cellStyle name="Percent 2 4 4" xfId="758" xr:uid="{00000000-0005-0000-0000-0000A6020000}"/>
    <cellStyle name="Percent 2 40" xfId="363" xr:uid="{00000000-0005-0000-0000-0000A7020000}"/>
    <cellStyle name="Percent 2 40 2" xfId="633" xr:uid="{00000000-0005-0000-0000-0000A8020000}"/>
    <cellStyle name="Percent 2 40 3" xfId="509" xr:uid="{00000000-0005-0000-0000-0000A9020000}"/>
    <cellStyle name="Percent 2 40 4" xfId="759" xr:uid="{00000000-0005-0000-0000-0000AA020000}"/>
    <cellStyle name="Percent 2 41" xfId="364" xr:uid="{00000000-0005-0000-0000-0000AB020000}"/>
    <cellStyle name="Percent 2 41 2" xfId="634" xr:uid="{00000000-0005-0000-0000-0000AC020000}"/>
    <cellStyle name="Percent 2 41 3" xfId="510" xr:uid="{00000000-0005-0000-0000-0000AD020000}"/>
    <cellStyle name="Percent 2 41 4" xfId="760" xr:uid="{00000000-0005-0000-0000-0000AE020000}"/>
    <cellStyle name="Percent 2 42" xfId="365" xr:uid="{00000000-0005-0000-0000-0000AF020000}"/>
    <cellStyle name="Percent 2 42 2" xfId="635" xr:uid="{00000000-0005-0000-0000-0000B0020000}"/>
    <cellStyle name="Percent 2 42 3" xfId="511" xr:uid="{00000000-0005-0000-0000-0000B1020000}"/>
    <cellStyle name="Percent 2 42 4" xfId="761" xr:uid="{00000000-0005-0000-0000-0000B2020000}"/>
    <cellStyle name="Percent 2 43" xfId="366" xr:uid="{00000000-0005-0000-0000-0000B3020000}"/>
    <cellStyle name="Percent 2 43 2" xfId="636" xr:uid="{00000000-0005-0000-0000-0000B4020000}"/>
    <cellStyle name="Percent 2 43 3" xfId="512" xr:uid="{00000000-0005-0000-0000-0000B5020000}"/>
    <cellStyle name="Percent 2 43 4" xfId="762" xr:uid="{00000000-0005-0000-0000-0000B6020000}"/>
    <cellStyle name="Percent 2 44" xfId="367" xr:uid="{00000000-0005-0000-0000-0000B7020000}"/>
    <cellStyle name="Percent 2 44 2" xfId="637" xr:uid="{00000000-0005-0000-0000-0000B8020000}"/>
    <cellStyle name="Percent 2 44 3" xfId="513" xr:uid="{00000000-0005-0000-0000-0000B9020000}"/>
    <cellStyle name="Percent 2 44 4" xfId="763" xr:uid="{00000000-0005-0000-0000-0000BA020000}"/>
    <cellStyle name="Percent 2 45" xfId="368" xr:uid="{00000000-0005-0000-0000-0000BB020000}"/>
    <cellStyle name="Percent 2 45 2" xfId="638" xr:uid="{00000000-0005-0000-0000-0000BC020000}"/>
    <cellStyle name="Percent 2 45 3" xfId="514" xr:uid="{00000000-0005-0000-0000-0000BD020000}"/>
    <cellStyle name="Percent 2 45 4" xfId="764" xr:uid="{00000000-0005-0000-0000-0000BE020000}"/>
    <cellStyle name="Percent 2 46" xfId="369" xr:uid="{00000000-0005-0000-0000-0000BF020000}"/>
    <cellStyle name="Percent 2 46 2" xfId="639" xr:uid="{00000000-0005-0000-0000-0000C0020000}"/>
    <cellStyle name="Percent 2 46 3" xfId="515" xr:uid="{00000000-0005-0000-0000-0000C1020000}"/>
    <cellStyle name="Percent 2 46 4" xfId="765" xr:uid="{00000000-0005-0000-0000-0000C2020000}"/>
    <cellStyle name="Percent 2 47" xfId="370" xr:uid="{00000000-0005-0000-0000-0000C3020000}"/>
    <cellStyle name="Percent 2 47 2" xfId="640" xr:uid="{00000000-0005-0000-0000-0000C4020000}"/>
    <cellStyle name="Percent 2 47 3" xfId="516" xr:uid="{00000000-0005-0000-0000-0000C5020000}"/>
    <cellStyle name="Percent 2 47 4" xfId="766" xr:uid="{00000000-0005-0000-0000-0000C6020000}"/>
    <cellStyle name="Percent 2 48" xfId="371" xr:uid="{00000000-0005-0000-0000-0000C7020000}"/>
    <cellStyle name="Percent 2 48 2" xfId="641" xr:uid="{00000000-0005-0000-0000-0000C8020000}"/>
    <cellStyle name="Percent 2 48 3" xfId="517" xr:uid="{00000000-0005-0000-0000-0000C9020000}"/>
    <cellStyle name="Percent 2 48 4" xfId="767" xr:uid="{00000000-0005-0000-0000-0000CA020000}"/>
    <cellStyle name="Percent 2 49" xfId="372" xr:uid="{00000000-0005-0000-0000-0000CB020000}"/>
    <cellStyle name="Percent 2 49 2" xfId="642" xr:uid="{00000000-0005-0000-0000-0000CC020000}"/>
    <cellStyle name="Percent 2 49 3" xfId="518" xr:uid="{00000000-0005-0000-0000-0000CD020000}"/>
    <cellStyle name="Percent 2 49 4" xfId="768" xr:uid="{00000000-0005-0000-0000-0000CE020000}"/>
    <cellStyle name="Percent 2 5" xfId="373" xr:uid="{00000000-0005-0000-0000-0000CF020000}"/>
    <cellStyle name="Percent 2 5 2" xfId="643" xr:uid="{00000000-0005-0000-0000-0000D0020000}"/>
    <cellStyle name="Percent 2 5 3" xfId="519" xr:uid="{00000000-0005-0000-0000-0000D1020000}"/>
    <cellStyle name="Percent 2 5 4" xfId="769" xr:uid="{00000000-0005-0000-0000-0000D2020000}"/>
    <cellStyle name="Percent 2 50" xfId="374" xr:uid="{00000000-0005-0000-0000-0000D3020000}"/>
    <cellStyle name="Percent 2 50 2" xfId="644" xr:uid="{00000000-0005-0000-0000-0000D4020000}"/>
    <cellStyle name="Percent 2 50 3" xfId="520" xr:uid="{00000000-0005-0000-0000-0000D5020000}"/>
    <cellStyle name="Percent 2 50 4" xfId="770" xr:uid="{00000000-0005-0000-0000-0000D6020000}"/>
    <cellStyle name="Percent 2 51" xfId="375" xr:uid="{00000000-0005-0000-0000-0000D7020000}"/>
    <cellStyle name="Percent 2 51 2" xfId="645" xr:uid="{00000000-0005-0000-0000-0000D8020000}"/>
    <cellStyle name="Percent 2 51 3" xfId="521" xr:uid="{00000000-0005-0000-0000-0000D9020000}"/>
    <cellStyle name="Percent 2 51 4" xfId="771" xr:uid="{00000000-0005-0000-0000-0000DA020000}"/>
    <cellStyle name="Percent 2 52" xfId="376" xr:uid="{00000000-0005-0000-0000-0000DB020000}"/>
    <cellStyle name="Percent 2 52 2" xfId="646" xr:uid="{00000000-0005-0000-0000-0000DC020000}"/>
    <cellStyle name="Percent 2 52 3" xfId="522" xr:uid="{00000000-0005-0000-0000-0000DD020000}"/>
    <cellStyle name="Percent 2 52 4" xfId="772" xr:uid="{00000000-0005-0000-0000-0000DE020000}"/>
    <cellStyle name="Percent 2 53" xfId="377" xr:uid="{00000000-0005-0000-0000-0000DF020000}"/>
    <cellStyle name="Percent 2 53 2" xfId="647" xr:uid="{00000000-0005-0000-0000-0000E0020000}"/>
    <cellStyle name="Percent 2 53 3" xfId="523" xr:uid="{00000000-0005-0000-0000-0000E1020000}"/>
    <cellStyle name="Percent 2 53 4" xfId="773" xr:uid="{00000000-0005-0000-0000-0000E2020000}"/>
    <cellStyle name="Percent 2 54" xfId="378" xr:uid="{00000000-0005-0000-0000-0000E3020000}"/>
    <cellStyle name="Percent 2 54 2" xfId="648" xr:uid="{00000000-0005-0000-0000-0000E4020000}"/>
    <cellStyle name="Percent 2 54 3" xfId="524" xr:uid="{00000000-0005-0000-0000-0000E5020000}"/>
    <cellStyle name="Percent 2 54 4" xfId="774" xr:uid="{00000000-0005-0000-0000-0000E6020000}"/>
    <cellStyle name="Percent 2 55" xfId="379" xr:uid="{00000000-0005-0000-0000-0000E7020000}"/>
    <cellStyle name="Percent 2 55 2" xfId="649" xr:uid="{00000000-0005-0000-0000-0000E8020000}"/>
    <cellStyle name="Percent 2 55 3" xfId="525" xr:uid="{00000000-0005-0000-0000-0000E9020000}"/>
    <cellStyle name="Percent 2 55 4" xfId="775" xr:uid="{00000000-0005-0000-0000-0000EA020000}"/>
    <cellStyle name="Percent 2 56" xfId="380" xr:uid="{00000000-0005-0000-0000-0000EB020000}"/>
    <cellStyle name="Percent 2 56 2" xfId="650" xr:uid="{00000000-0005-0000-0000-0000EC020000}"/>
    <cellStyle name="Percent 2 56 3" xfId="526" xr:uid="{00000000-0005-0000-0000-0000ED020000}"/>
    <cellStyle name="Percent 2 56 4" xfId="776" xr:uid="{00000000-0005-0000-0000-0000EE020000}"/>
    <cellStyle name="Percent 2 57" xfId="381" xr:uid="{00000000-0005-0000-0000-0000EF020000}"/>
    <cellStyle name="Percent 2 6" xfId="382" xr:uid="{00000000-0005-0000-0000-0000F0020000}"/>
    <cellStyle name="Percent 2 6 2" xfId="651" xr:uid="{00000000-0005-0000-0000-0000F1020000}"/>
    <cellStyle name="Percent 2 6 3" xfId="527" xr:uid="{00000000-0005-0000-0000-0000F2020000}"/>
    <cellStyle name="Percent 2 6 4" xfId="777" xr:uid="{00000000-0005-0000-0000-0000F3020000}"/>
    <cellStyle name="Percent 2 7" xfId="383" xr:uid="{00000000-0005-0000-0000-0000F4020000}"/>
    <cellStyle name="Percent 2 7 2" xfId="652" xr:uid="{00000000-0005-0000-0000-0000F5020000}"/>
    <cellStyle name="Percent 2 7 3" xfId="528" xr:uid="{00000000-0005-0000-0000-0000F6020000}"/>
    <cellStyle name="Percent 2 7 4" xfId="778" xr:uid="{00000000-0005-0000-0000-0000F7020000}"/>
    <cellStyle name="Percent 2 8" xfId="384" xr:uid="{00000000-0005-0000-0000-0000F8020000}"/>
    <cellStyle name="Percent 2 8 2" xfId="653" xr:uid="{00000000-0005-0000-0000-0000F9020000}"/>
    <cellStyle name="Percent 2 8 3" xfId="529" xr:uid="{00000000-0005-0000-0000-0000FA020000}"/>
    <cellStyle name="Percent 2 8 4" xfId="779" xr:uid="{00000000-0005-0000-0000-0000FB020000}"/>
    <cellStyle name="Percent 2 9" xfId="385" xr:uid="{00000000-0005-0000-0000-0000FC020000}"/>
    <cellStyle name="Percent 2 9 2" xfId="654" xr:uid="{00000000-0005-0000-0000-0000FD020000}"/>
    <cellStyle name="Percent 2 9 3" xfId="530" xr:uid="{00000000-0005-0000-0000-0000FE020000}"/>
    <cellStyle name="Percent 2 9 4" xfId="780" xr:uid="{00000000-0005-0000-0000-0000FF020000}"/>
    <cellStyle name="Percent 3" xfId="386" xr:uid="{00000000-0005-0000-0000-000000030000}"/>
    <cellStyle name="Percent 33" xfId="387" xr:uid="{00000000-0005-0000-0000-000001030000}"/>
    <cellStyle name="Percent 35" xfId="388" xr:uid="{00000000-0005-0000-0000-000002030000}"/>
    <cellStyle name="Percent 35 2" xfId="389" xr:uid="{00000000-0005-0000-0000-000003030000}"/>
    <cellStyle name="Percent 4" xfId="390" xr:uid="{00000000-0005-0000-0000-000004030000}"/>
    <cellStyle name="Percent 40" xfId="391" xr:uid="{00000000-0005-0000-0000-000005030000}"/>
    <cellStyle name="Percent 40 2" xfId="655" xr:uid="{00000000-0005-0000-0000-000006030000}"/>
    <cellStyle name="Percent 40 3" xfId="531" xr:uid="{00000000-0005-0000-0000-000007030000}"/>
    <cellStyle name="Percent 40 4" xfId="781" xr:uid="{00000000-0005-0000-0000-000008030000}"/>
    <cellStyle name="Percent 42" xfId="392" xr:uid="{00000000-0005-0000-0000-000009030000}"/>
    <cellStyle name="Percent 46" xfId="393" xr:uid="{00000000-0005-0000-0000-00000A030000}"/>
    <cellStyle name="Percent 46 2" xfId="394" xr:uid="{00000000-0005-0000-0000-00000B030000}"/>
    <cellStyle name="Percent 5" xfId="395" xr:uid="{00000000-0005-0000-0000-00000C030000}"/>
    <cellStyle name="Percent 5 2" xfId="396" xr:uid="{00000000-0005-0000-0000-00000D030000}"/>
    <cellStyle name="Percent 53" xfId="397" xr:uid="{00000000-0005-0000-0000-00000E030000}"/>
    <cellStyle name="Percent 53 2" xfId="398" xr:uid="{00000000-0005-0000-0000-00000F030000}"/>
    <cellStyle name="Percent 6" xfId="782" xr:uid="{00000000-0005-0000-0000-000010030000}"/>
    <cellStyle name="Percent 62" xfId="399" xr:uid="{00000000-0005-0000-0000-000011030000}"/>
    <cellStyle name="Percent 68" xfId="400" xr:uid="{00000000-0005-0000-0000-000012030000}"/>
    <cellStyle name="Percent 7" xfId="401" xr:uid="{00000000-0005-0000-0000-000013030000}"/>
    <cellStyle name="Percent 7 2" xfId="402" xr:uid="{00000000-0005-0000-0000-000014030000}"/>
    <cellStyle name="Percent 73" xfId="403" xr:uid="{00000000-0005-0000-0000-000015030000}"/>
    <cellStyle name="Percent 76" xfId="404" xr:uid="{00000000-0005-0000-0000-000016030000}"/>
    <cellStyle name="Percent 79" xfId="405" xr:uid="{00000000-0005-0000-0000-000017030000}"/>
    <cellStyle name="Percent 8" xfId="793" xr:uid="{EE023BF4-C537-4F30-9C46-E39C5E605F30}"/>
    <cellStyle name="Percent 84" xfId="406" xr:uid="{00000000-0005-0000-0000-000018030000}"/>
    <cellStyle name="Vírgula" xfId="794"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color rgb="FF000000"/>
      <color rgb="FFFCD5B4"/>
      <color rgb="FFB7DEE8"/>
      <color rgb="FF00A19A"/>
      <color rgb="FF8DB4E2"/>
      <color rgb="FF0C254A"/>
      <color rgb="FF22549E"/>
      <color rgb="FF51B0A8"/>
      <color rgb="FF545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eetMetadata" Target="metadata.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06/relationships/rdRichValueStructure" Target="richData/rdrichvaluestructure.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microsoft.com/office/2022/10/relationships/richValueRel" Target="richData/richValueRel.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06/relationships/rdRichValueTypes" Target="richData/rdRichValueTyp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0" Type="http://schemas.openxmlformats.org/officeDocument/2006/relationships/worksheet" Target="worksheets/sheet20.xml"/><Relationship Id="rId41"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jpeg"/><Relationship Id="rId5" Type="http://schemas.openxmlformats.org/officeDocument/2006/relationships/image" Target="../media/image12.png"/><Relationship Id="rId4" Type="http://schemas.openxmlformats.org/officeDocument/2006/relationships/image" Target="../media/image1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40.png"/><Relationship Id="rId1" Type="http://schemas.openxmlformats.org/officeDocument/2006/relationships/image" Target="../media/image39.png"/><Relationship Id="rId6" Type="http://schemas.openxmlformats.org/officeDocument/2006/relationships/image" Target="../media/image11.png"/><Relationship Id="rId5" Type="http://schemas.openxmlformats.org/officeDocument/2006/relationships/image" Target="../media/image16.png"/><Relationship Id="rId4" Type="http://schemas.openxmlformats.org/officeDocument/2006/relationships/image" Target="../media/image2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43.png"/><Relationship Id="rId1" Type="http://schemas.openxmlformats.org/officeDocument/2006/relationships/image" Target="../media/image42.png"/><Relationship Id="rId5" Type="http://schemas.openxmlformats.org/officeDocument/2006/relationships/image" Target="../media/image44.png"/><Relationship Id="rId4"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8.png"/><Relationship Id="rId1" Type="http://schemas.openxmlformats.org/officeDocument/2006/relationships/image" Target="../media/image11.png"/><Relationship Id="rId4" Type="http://schemas.openxmlformats.org/officeDocument/2006/relationships/image" Target="../media/image4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4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49.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7" Type="http://schemas.openxmlformats.org/officeDocument/2006/relationships/image" Target="../media/image56.emf"/><Relationship Id="rId2" Type="http://schemas.openxmlformats.org/officeDocument/2006/relationships/image" Target="../media/image52.png"/><Relationship Id="rId1" Type="http://schemas.openxmlformats.org/officeDocument/2006/relationships/image" Target="../media/image51.png"/><Relationship Id="rId6" Type="http://schemas.openxmlformats.org/officeDocument/2006/relationships/image" Target="../media/image55.emf"/><Relationship Id="rId5" Type="http://schemas.openxmlformats.org/officeDocument/2006/relationships/image" Target="../media/image54.png"/><Relationship Id="rId4" Type="http://schemas.openxmlformats.org/officeDocument/2006/relationships/image" Target="../media/image5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57.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11.png"/><Relationship Id="rId1" Type="http://schemas.openxmlformats.org/officeDocument/2006/relationships/image" Target="../media/image58.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8.png"/><Relationship Id="rId2" Type="http://schemas.openxmlformats.org/officeDocument/2006/relationships/image" Target="../media/image60.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7.png"/><Relationship Id="rId4" Type="http://schemas.openxmlformats.org/officeDocument/2006/relationships/image" Target="../media/image1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60.png"/><Relationship Id="rId2" Type="http://schemas.openxmlformats.org/officeDocument/2006/relationships/image" Target="../media/image11.png"/><Relationship Id="rId1" Type="http://schemas.openxmlformats.org/officeDocument/2006/relationships/image" Target="../media/image61.png"/><Relationship Id="rId5" Type="http://schemas.openxmlformats.org/officeDocument/2006/relationships/image" Target="../media/image63.png"/><Relationship Id="rId4" Type="http://schemas.openxmlformats.org/officeDocument/2006/relationships/image" Target="../media/image6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66.png"/><Relationship Id="rId2" Type="http://schemas.openxmlformats.org/officeDocument/2006/relationships/image" Target="../media/image65.png"/><Relationship Id="rId1" Type="http://schemas.openxmlformats.org/officeDocument/2006/relationships/image" Target="../media/image11.png"/><Relationship Id="rId4" Type="http://schemas.openxmlformats.org/officeDocument/2006/relationships/image" Target="../media/image67.png"/></Relationships>
</file>

<file path=xl/drawings/_rels/drawing23.xml.rels><?xml version="1.0" encoding="UTF-8" standalone="yes"?>
<Relationships xmlns="http://schemas.openxmlformats.org/package/2006/relationships"><Relationship Id="rId3" Type="http://schemas.openxmlformats.org/officeDocument/2006/relationships/image" Target="../media/image69.emf"/><Relationship Id="rId2" Type="http://schemas.openxmlformats.org/officeDocument/2006/relationships/image" Target="../media/image68.png"/><Relationship Id="rId1"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72.png"/><Relationship Id="rId2" Type="http://schemas.openxmlformats.org/officeDocument/2006/relationships/image" Target="../media/image71.png"/><Relationship Id="rId1" Type="http://schemas.openxmlformats.org/officeDocument/2006/relationships/image" Target="../media/image70.png"/><Relationship Id="rId4" Type="http://schemas.openxmlformats.org/officeDocument/2006/relationships/image" Target="../media/image7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9.png"/><Relationship Id="rId5" Type="http://schemas.openxmlformats.org/officeDocument/2006/relationships/image" Target="../media/image18.emf"/><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14.png"/><Relationship Id="rId1" Type="http://schemas.openxmlformats.org/officeDocument/2006/relationships/image" Target="../media/image20.png"/><Relationship Id="rId5" Type="http://schemas.openxmlformats.org/officeDocument/2006/relationships/image" Target="../media/image11.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9.png"/><Relationship Id="rId5" Type="http://schemas.openxmlformats.org/officeDocument/2006/relationships/image" Target="../media/image11.png"/><Relationship Id="rId4" Type="http://schemas.openxmlformats.org/officeDocument/2006/relationships/image" Target="../media/image27.png"/></Relationships>
</file>

<file path=xl/drawings/_rels/drawing7.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11.png"/><Relationship Id="rId7" Type="http://schemas.openxmlformats.org/officeDocument/2006/relationships/image" Target="../media/image3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30.png"/><Relationship Id="rId5" Type="http://schemas.openxmlformats.org/officeDocument/2006/relationships/image" Target="../media/image8.png"/><Relationship Id="rId4" Type="http://schemas.openxmlformats.org/officeDocument/2006/relationships/image" Target="../media/image2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7" Type="http://schemas.openxmlformats.org/officeDocument/2006/relationships/image" Target="../media/image34.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33.png"/><Relationship Id="rId5" Type="http://schemas.openxmlformats.org/officeDocument/2006/relationships/image" Target="../media/image8.png"/><Relationship Id="rId4" Type="http://schemas.openxmlformats.org/officeDocument/2006/relationships/image" Target="../media/image2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38.emf"/><Relationship Id="rId2" Type="http://schemas.openxmlformats.org/officeDocument/2006/relationships/image" Target="../media/image21.png"/><Relationship Id="rId1" Type="http://schemas.openxmlformats.org/officeDocument/2006/relationships/image" Target="../media/image35.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0.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4.jpeg"/></Relationships>
</file>

<file path=xl/drawings/drawing1.xml><?xml version="1.0" encoding="utf-8"?>
<xdr:wsDr xmlns:xdr="http://schemas.openxmlformats.org/drawingml/2006/spreadsheetDrawing" xmlns:a="http://schemas.openxmlformats.org/drawingml/2006/main">
  <xdr:oneCellAnchor>
    <xdr:from>
      <xdr:col>7</xdr:col>
      <xdr:colOff>22412</xdr:colOff>
      <xdr:row>2</xdr:row>
      <xdr:rowOff>2842934</xdr:rowOff>
    </xdr:from>
    <xdr:ext cx="605118" cy="396737"/>
    <xdr:pic>
      <xdr:nvPicPr>
        <xdr:cNvPr id="3" name="Picture 1">
          <a:extLst>
            <a:ext uri="{FF2B5EF4-FFF2-40B4-BE49-F238E27FC236}">
              <a16:creationId xmlns:a16="http://schemas.microsoft.com/office/drawing/2014/main" id="{E083EE7D-B095-40AC-B1EE-308FE0B44960}"/>
            </a:ext>
          </a:extLst>
        </xdr:cNvPr>
        <xdr:cNvPicPr>
          <a:picLocks noChangeAspect="1"/>
        </xdr:cNvPicPr>
      </xdr:nvPicPr>
      <xdr:blipFill>
        <a:blip xmlns:r="http://schemas.openxmlformats.org/officeDocument/2006/relationships" r:embed="rId1"/>
        <a:stretch>
          <a:fillRect/>
        </a:stretch>
      </xdr:blipFill>
      <xdr:spPr>
        <a:xfrm>
          <a:off x="8538882" y="3604934"/>
          <a:ext cx="605118" cy="396737"/>
        </a:xfrm>
        <a:prstGeom prst="rect">
          <a:avLst/>
        </a:prstGeom>
      </xdr:spPr>
    </xdr:pic>
    <xdr:clientData/>
  </xdr:oneCellAnchor>
  <xdr:oneCellAnchor>
    <xdr:from>
      <xdr:col>5</xdr:col>
      <xdr:colOff>304111</xdr:colOff>
      <xdr:row>2</xdr:row>
      <xdr:rowOff>2845027</xdr:rowOff>
    </xdr:from>
    <xdr:ext cx="443903" cy="392550"/>
    <xdr:pic>
      <xdr:nvPicPr>
        <xdr:cNvPr id="4" name="Picture 2" descr="A yellow hexagon with black letters&#10;&#10;Description automatically generated">
          <a:extLst>
            <a:ext uri="{FF2B5EF4-FFF2-40B4-BE49-F238E27FC236}">
              <a16:creationId xmlns:a16="http://schemas.microsoft.com/office/drawing/2014/main" id="{4552A527-B8BD-43EA-A988-626398D622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1905" y="3607027"/>
          <a:ext cx="443903" cy="392550"/>
        </a:xfrm>
        <a:prstGeom prst="rect">
          <a:avLst/>
        </a:prstGeom>
        <a:noFill/>
        <a:ln>
          <a:noFill/>
        </a:ln>
      </xdr:spPr>
    </xdr:pic>
    <xdr:clientData/>
  </xdr:oneCellAnchor>
  <xdr:oneCellAnchor>
    <xdr:from>
      <xdr:col>6</xdr:col>
      <xdr:colOff>207931</xdr:colOff>
      <xdr:row>2</xdr:row>
      <xdr:rowOff>2861499</xdr:rowOff>
    </xdr:from>
    <xdr:ext cx="354564" cy="354564"/>
    <xdr:pic>
      <xdr:nvPicPr>
        <xdr:cNvPr id="5" name="Picture 3" descr="A blue and white logo&#10;&#10;Description automatically generated">
          <a:extLst>
            <a:ext uri="{FF2B5EF4-FFF2-40B4-BE49-F238E27FC236}">
              <a16:creationId xmlns:a16="http://schemas.microsoft.com/office/drawing/2014/main" id="{5F97D1F3-180E-462A-9D5D-EB2DBDF587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8882" y="3623499"/>
          <a:ext cx="354564" cy="354564"/>
        </a:xfrm>
        <a:prstGeom prst="rect">
          <a:avLst/>
        </a:prstGeom>
      </xdr:spPr>
    </xdr:pic>
    <xdr:clientData/>
  </xdr:oneCellAnchor>
  <xdr:oneCellAnchor>
    <xdr:from>
      <xdr:col>4</xdr:col>
      <xdr:colOff>575848</xdr:colOff>
      <xdr:row>2</xdr:row>
      <xdr:rowOff>2904214</xdr:rowOff>
    </xdr:from>
    <xdr:ext cx="335580" cy="269134"/>
    <xdr:pic>
      <xdr:nvPicPr>
        <xdr:cNvPr id="6" name="Picture 4">
          <a:extLst>
            <a:ext uri="{FF2B5EF4-FFF2-40B4-BE49-F238E27FC236}">
              <a16:creationId xmlns:a16="http://schemas.microsoft.com/office/drawing/2014/main" id="{2F758720-59D6-4EBB-8833-A1D230359D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14248" y="570589"/>
          <a:ext cx="335580" cy="269134"/>
        </a:xfrm>
        <a:prstGeom prst="rect">
          <a:avLst/>
        </a:prstGeom>
      </xdr:spPr>
    </xdr:pic>
    <xdr:clientData/>
  </xdr:oneCellAnchor>
  <xdr:twoCellAnchor editAs="oneCell">
    <xdr:from>
      <xdr:col>4</xdr:col>
      <xdr:colOff>261942</xdr:colOff>
      <xdr:row>2</xdr:row>
      <xdr:rowOff>54734</xdr:rowOff>
    </xdr:from>
    <xdr:to>
      <xdr:col>8</xdr:col>
      <xdr:colOff>321464</xdr:colOff>
      <xdr:row>2</xdr:row>
      <xdr:rowOff>2821859</xdr:rowOff>
    </xdr:to>
    <xdr:pic>
      <xdr:nvPicPr>
        <xdr:cNvPr id="10" name="Immagine 9">
          <a:extLst>
            <a:ext uri="{FF2B5EF4-FFF2-40B4-BE49-F238E27FC236}">
              <a16:creationId xmlns:a16="http://schemas.microsoft.com/office/drawing/2014/main" id="{6CEC4979-8797-D83A-7EEE-19FB8AE2F04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43203" y="816734"/>
          <a:ext cx="2729089" cy="2767125"/>
        </a:xfrm>
        <a:prstGeom prst="rect">
          <a:avLst/>
        </a:prstGeom>
        <a:noFill/>
        <a:ln>
          <a:noFill/>
        </a:ln>
      </xdr:spPr>
    </xdr:pic>
    <xdr:clientData/>
  </xdr:twoCellAnchor>
  <xdr:twoCellAnchor editAs="oneCell">
    <xdr:from>
      <xdr:col>4</xdr:col>
      <xdr:colOff>69271</xdr:colOff>
      <xdr:row>2</xdr:row>
      <xdr:rowOff>2845954</xdr:rowOff>
    </xdr:from>
    <xdr:to>
      <xdr:col>4</xdr:col>
      <xdr:colOff>513772</xdr:colOff>
      <xdr:row>2</xdr:row>
      <xdr:rowOff>3256568</xdr:rowOff>
    </xdr:to>
    <xdr:pic>
      <xdr:nvPicPr>
        <xdr:cNvPr id="2" name="Immagine 1" descr="loghi">
          <a:extLst>
            <a:ext uri="{FF2B5EF4-FFF2-40B4-BE49-F238E27FC236}">
              <a16:creationId xmlns:a16="http://schemas.microsoft.com/office/drawing/2014/main" id="{160F024B-8DF6-234C-ECA4-FEE2757B9FE9}"/>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59498" y="3607954"/>
          <a:ext cx="444501" cy="42140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47625</xdr:colOff>
      <xdr:row>2</xdr:row>
      <xdr:rowOff>66675</xdr:rowOff>
    </xdr:from>
    <xdr:to>
      <xdr:col>6</xdr:col>
      <xdr:colOff>45123</xdr:colOff>
      <xdr:row>2</xdr:row>
      <xdr:rowOff>1405794</xdr:rowOff>
    </xdr:to>
    <xdr:pic>
      <xdr:nvPicPr>
        <xdr:cNvPr id="15" name="Picture 14">
          <a:extLst>
            <a:ext uri="{FF2B5EF4-FFF2-40B4-BE49-F238E27FC236}">
              <a16:creationId xmlns:a16="http://schemas.microsoft.com/office/drawing/2014/main" id="{48712831-CB3E-4CE3-8455-819851BFEDE5}"/>
            </a:ext>
          </a:extLst>
        </xdr:cNvPr>
        <xdr:cNvPicPr>
          <a:picLocks noChangeAspect="1"/>
        </xdr:cNvPicPr>
      </xdr:nvPicPr>
      <xdr:blipFill>
        <a:blip xmlns:r="http://schemas.openxmlformats.org/officeDocument/2006/relationships" r:embed="rId1"/>
        <a:stretch>
          <a:fillRect/>
        </a:stretch>
      </xdr:blipFill>
      <xdr:spPr>
        <a:xfrm>
          <a:off x="6257925" y="828675"/>
          <a:ext cx="1359573" cy="1339119"/>
        </a:xfrm>
        <a:prstGeom prst="rect">
          <a:avLst/>
        </a:prstGeom>
      </xdr:spPr>
    </xdr:pic>
    <xdr:clientData/>
  </xdr:twoCellAnchor>
  <xdr:twoCellAnchor>
    <xdr:from>
      <xdr:col>6</xdr:col>
      <xdr:colOff>18255</xdr:colOff>
      <xdr:row>2</xdr:row>
      <xdr:rowOff>117109</xdr:rowOff>
    </xdr:from>
    <xdr:to>
      <xdr:col>7</xdr:col>
      <xdr:colOff>618330</xdr:colOff>
      <xdr:row>2</xdr:row>
      <xdr:rowOff>1355360</xdr:rowOff>
    </xdr:to>
    <xdr:pic>
      <xdr:nvPicPr>
        <xdr:cNvPr id="16" name="Picture 15">
          <a:extLst>
            <a:ext uri="{FF2B5EF4-FFF2-40B4-BE49-F238E27FC236}">
              <a16:creationId xmlns:a16="http://schemas.microsoft.com/office/drawing/2014/main" id="{E0CAC4C4-2DFB-46F4-B851-7BA9709C5E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590630" y="879109"/>
          <a:ext cx="1247775" cy="1238251"/>
        </a:xfrm>
        <a:prstGeom prst="rect">
          <a:avLst/>
        </a:prstGeom>
      </xdr:spPr>
    </xdr:pic>
    <xdr:clientData/>
  </xdr:twoCellAnchor>
  <xdr:twoCellAnchor>
    <xdr:from>
      <xdr:col>6</xdr:col>
      <xdr:colOff>500803</xdr:colOff>
      <xdr:row>2</xdr:row>
      <xdr:rowOff>1553296</xdr:rowOff>
    </xdr:from>
    <xdr:to>
      <xdr:col>7</xdr:col>
      <xdr:colOff>458221</xdr:colOff>
      <xdr:row>2</xdr:row>
      <xdr:rowOff>1944991</xdr:rowOff>
    </xdr:to>
    <xdr:pic>
      <xdr:nvPicPr>
        <xdr:cNvPr id="17" name="Picture 16">
          <a:extLst>
            <a:ext uri="{FF2B5EF4-FFF2-40B4-BE49-F238E27FC236}">
              <a16:creationId xmlns:a16="http://schemas.microsoft.com/office/drawing/2014/main" id="{B4A7781C-9896-4842-8655-BDE13AB14D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8073178" y="2315296"/>
          <a:ext cx="605118" cy="391695"/>
        </a:xfrm>
        <a:prstGeom prst="rect">
          <a:avLst/>
        </a:prstGeom>
      </xdr:spPr>
    </xdr:pic>
    <xdr:clientData/>
  </xdr:twoCellAnchor>
  <xdr:twoCellAnchor>
    <xdr:from>
      <xdr:col>5</xdr:col>
      <xdr:colOff>130319</xdr:colOff>
      <xdr:row>2</xdr:row>
      <xdr:rowOff>1555389</xdr:rowOff>
    </xdr:from>
    <xdr:to>
      <xdr:col>5</xdr:col>
      <xdr:colOff>574222</xdr:colOff>
      <xdr:row>2</xdr:row>
      <xdr:rowOff>1942897</xdr:rowOff>
    </xdr:to>
    <xdr:pic>
      <xdr:nvPicPr>
        <xdr:cNvPr id="18" name="Picture 17" descr="A yellow hexagon with black letters&#10;&#10;Description automatically generated">
          <a:extLst>
            <a:ext uri="{FF2B5EF4-FFF2-40B4-BE49-F238E27FC236}">
              <a16:creationId xmlns:a16="http://schemas.microsoft.com/office/drawing/2014/main" id="{0775C244-DF4F-40C3-8AAB-13B9ECA7B2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7054994" y="2317389"/>
          <a:ext cx="443903" cy="387508"/>
        </a:xfrm>
        <a:prstGeom prst="rect">
          <a:avLst/>
        </a:prstGeom>
        <a:noFill/>
        <a:ln>
          <a:noFill/>
        </a:ln>
      </xdr:spPr>
    </xdr:pic>
    <xdr:clientData/>
  </xdr:twoCellAnchor>
  <xdr:twoCellAnchor>
    <xdr:from>
      <xdr:col>6</xdr:col>
      <xdr:colOff>36381</xdr:colOff>
      <xdr:row>2</xdr:row>
      <xdr:rowOff>1596709</xdr:rowOff>
    </xdr:from>
    <xdr:to>
      <xdr:col>6</xdr:col>
      <xdr:colOff>390945</xdr:colOff>
      <xdr:row>3</xdr:row>
      <xdr:rowOff>4860</xdr:rowOff>
    </xdr:to>
    <xdr:pic>
      <xdr:nvPicPr>
        <xdr:cNvPr id="2" name="Picture 18" descr="A blue and white logo&#10;&#10;Description automatically generated">
          <a:extLst>
            <a:ext uri="{FF2B5EF4-FFF2-40B4-BE49-F238E27FC236}">
              <a16:creationId xmlns:a16="http://schemas.microsoft.com/office/drawing/2014/main" id="{3FF9E19E-737D-48FF-8AE3-2FC86315EA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7556990" y="2358709"/>
          <a:ext cx="354564" cy="354564"/>
        </a:xfrm>
        <a:prstGeom prst="rect">
          <a:avLst/>
        </a:prstGeom>
      </xdr:spPr>
    </xdr:pic>
    <xdr:clientData/>
  </xdr:twoCellAnchor>
  <xdr:twoCellAnchor>
    <xdr:from>
      <xdr:col>4</xdr:col>
      <xdr:colOff>399255</xdr:colOff>
      <xdr:row>2</xdr:row>
      <xdr:rowOff>1614576</xdr:rowOff>
    </xdr:from>
    <xdr:to>
      <xdr:col>5</xdr:col>
      <xdr:colOff>20460</xdr:colOff>
      <xdr:row>2</xdr:row>
      <xdr:rowOff>1883710</xdr:rowOff>
    </xdr:to>
    <xdr:pic>
      <xdr:nvPicPr>
        <xdr:cNvPr id="20" name="Picture 19">
          <a:extLst>
            <a:ext uri="{FF2B5EF4-FFF2-40B4-BE49-F238E27FC236}">
              <a16:creationId xmlns:a16="http://schemas.microsoft.com/office/drawing/2014/main" id="{30A638E0-38D0-4341-92C2-2FB84DB725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6609555" y="2376576"/>
          <a:ext cx="335580" cy="2691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4</xdr:col>
      <xdr:colOff>136069</xdr:colOff>
      <xdr:row>72</xdr:row>
      <xdr:rowOff>321402</xdr:rowOff>
    </xdr:from>
    <xdr:ext cx="1984757" cy="1894542"/>
    <xdr:pic>
      <xdr:nvPicPr>
        <xdr:cNvPr id="2" name="Picture 6">
          <a:extLst>
            <a:ext uri="{FF2B5EF4-FFF2-40B4-BE49-F238E27FC236}">
              <a16:creationId xmlns:a16="http://schemas.microsoft.com/office/drawing/2014/main" id="{50AB4812-7538-4089-92C7-C880ED9B67CC}"/>
            </a:ext>
          </a:extLst>
        </xdr:cNvPr>
        <xdr:cNvPicPr>
          <a:picLocks noChangeAspect="1"/>
        </xdr:cNvPicPr>
      </xdr:nvPicPr>
      <xdr:blipFill>
        <a:blip xmlns:r="http://schemas.openxmlformats.org/officeDocument/2006/relationships" r:embed="rId1"/>
        <a:stretch>
          <a:fillRect/>
        </a:stretch>
      </xdr:blipFill>
      <xdr:spPr>
        <a:xfrm>
          <a:off x="6314895" y="20663489"/>
          <a:ext cx="1984757" cy="1894542"/>
        </a:xfrm>
        <a:prstGeom prst="rect">
          <a:avLst/>
        </a:prstGeom>
      </xdr:spPr>
    </xdr:pic>
    <xdr:clientData/>
  </xdr:oneCellAnchor>
  <xdr:oneCellAnchor>
    <xdr:from>
      <xdr:col>6</xdr:col>
      <xdr:colOff>421823</xdr:colOff>
      <xdr:row>72</xdr:row>
      <xdr:rowOff>843642</xdr:rowOff>
    </xdr:from>
    <xdr:ext cx="870764" cy="849039"/>
    <xdr:pic>
      <xdr:nvPicPr>
        <xdr:cNvPr id="3" name="Picture 7">
          <a:extLst>
            <a:ext uri="{FF2B5EF4-FFF2-40B4-BE49-F238E27FC236}">
              <a16:creationId xmlns:a16="http://schemas.microsoft.com/office/drawing/2014/main" id="{05B09B25-FA58-4ECD-8672-81A67A815F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4170863" y="12799422"/>
          <a:ext cx="870764" cy="8490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276362</xdr:colOff>
      <xdr:row>2</xdr:row>
      <xdr:rowOff>455543</xdr:rowOff>
    </xdr:from>
    <xdr:ext cx="2393494" cy="2328538"/>
    <xdr:pic>
      <xdr:nvPicPr>
        <xdr:cNvPr id="4" name="Picture 11">
          <a:extLst>
            <a:ext uri="{FF2B5EF4-FFF2-40B4-BE49-F238E27FC236}">
              <a16:creationId xmlns:a16="http://schemas.microsoft.com/office/drawing/2014/main" id="{91A8F6C3-2005-4D60-BE4A-AF0580B0CB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455188" y="1217543"/>
          <a:ext cx="2393494" cy="232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548600</xdr:colOff>
      <xdr:row>2</xdr:row>
      <xdr:rowOff>3139058</xdr:rowOff>
    </xdr:from>
    <xdr:ext cx="339477" cy="269134"/>
    <xdr:pic>
      <xdr:nvPicPr>
        <xdr:cNvPr id="5" name="Picture 12">
          <a:extLst>
            <a:ext uri="{FF2B5EF4-FFF2-40B4-BE49-F238E27FC236}">
              <a16:creationId xmlns:a16="http://schemas.microsoft.com/office/drawing/2014/main" id="{B2F882AE-36D1-43E3-9249-8040E44002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431448" y="3901058"/>
          <a:ext cx="339477" cy="269134"/>
        </a:xfrm>
        <a:prstGeom prst="rect">
          <a:avLst/>
        </a:prstGeom>
      </xdr:spPr>
    </xdr:pic>
    <xdr:clientData/>
  </xdr:oneCellAnchor>
  <xdr:oneCellAnchor>
    <xdr:from>
      <xdr:col>6</xdr:col>
      <xdr:colOff>382947</xdr:colOff>
      <xdr:row>2</xdr:row>
      <xdr:rowOff>3035878</xdr:rowOff>
    </xdr:from>
    <xdr:ext cx="605118" cy="400464"/>
    <xdr:pic>
      <xdr:nvPicPr>
        <xdr:cNvPr id="6" name="Picture 13">
          <a:extLst>
            <a:ext uri="{FF2B5EF4-FFF2-40B4-BE49-F238E27FC236}">
              <a16:creationId xmlns:a16="http://schemas.microsoft.com/office/drawing/2014/main" id="{C58E3FD2-B2FD-4ECB-B207-274DE5903B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903556" y="3797878"/>
          <a:ext cx="605118" cy="400464"/>
        </a:xfrm>
        <a:prstGeom prst="rect">
          <a:avLst/>
        </a:prstGeom>
      </xdr:spPr>
    </xdr:pic>
    <xdr:clientData/>
  </xdr:oneCellAnchor>
  <xdr:oneCellAnchor>
    <xdr:from>
      <xdr:col>5</xdr:col>
      <xdr:colOff>8281</xdr:colOff>
      <xdr:row>2</xdr:row>
      <xdr:rowOff>3058293</xdr:rowOff>
    </xdr:from>
    <xdr:ext cx="482171" cy="460099"/>
    <xdr:pic>
      <xdr:nvPicPr>
        <xdr:cNvPr id="7" name="Picture 14" descr="MPS">
          <a:extLst>
            <a:ext uri="{FF2B5EF4-FFF2-40B4-BE49-F238E27FC236}">
              <a16:creationId xmlns:a16="http://schemas.microsoft.com/office/drawing/2014/main" id="{941CA45B-8686-48B8-980C-24D5C26F0E8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6891129" y="3820293"/>
          <a:ext cx="482171" cy="4600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5</xdr:col>
      <xdr:colOff>316686</xdr:colOff>
      <xdr:row>2</xdr:row>
      <xdr:rowOff>4828711</xdr:rowOff>
    </xdr:from>
    <xdr:to>
      <xdr:col>6</xdr:col>
      <xdr:colOff>19672</xdr:colOff>
      <xdr:row>2</xdr:row>
      <xdr:rowOff>5085780</xdr:rowOff>
    </xdr:to>
    <xdr:pic>
      <xdr:nvPicPr>
        <xdr:cNvPr id="5" name="Picture 12">
          <a:extLst>
            <a:ext uri="{FF2B5EF4-FFF2-40B4-BE49-F238E27FC236}">
              <a16:creationId xmlns:a16="http://schemas.microsoft.com/office/drawing/2014/main" id="{ED33A839-C1DE-4DF8-8126-4332C0A8D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199534" y="5590711"/>
          <a:ext cx="329317" cy="257069"/>
        </a:xfrm>
        <a:prstGeom prst="rect">
          <a:avLst/>
        </a:prstGeom>
      </xdr:spPr>
    </xdr:pic>
    <xdr:clientData/>
  </xdr:twoCellAnchor>
  <xdr:twoCellAnchor editAs="oneCell">
    <xdr:from>
      <xdr:col>6</xdr:col>
      <xdr:colOff>159317</xdr:colOff>
      <xdr:row>2</xdr:row>
      <xdr:rowOff>4742096</xdr:rowOff>
    </xdr:from>
    <xdr:to>
      <xdr:col>7</xdr:col>
      <xdr:colOff>136834</xdr:colOff>
      <xdr:row>2</xdr:row>
      <xdr:rowOff>5145735</xdr:rowOff>
    </xdr:to>
    <xdr:pic>
      <xdr:nvPicPr>
        <xdr:cNvPr id="6" name="Picture 13">
          <a:extLst>
            <a:ext uri="{FF2B5EF4-FFF2-40B4-BE49-F238E27FC236}">
              <a16:creationId xmlns:a16="http://schemas.microsoft.com/office/drawing/2014/main" id="{F7A2AA94-B043-42BA-A280-79424F7EA7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7679926" y="5504096"/>
          <a:ext cx="607658" cy="403639"/>
        </a:xfrm>
        <a:prstGeom prst="rect">
          <a:avLst/>
        </a:prstGeom>
      </xdr:spPr>
    </xdr:pic>
    <xdr:clientData/>
  </xdr:twoCellAnchor>
  <xdr:twoCellAnchor editAs="oneCell">
    <xdr:from>
      <xdr:col>4</xdr:col>
      <xdr:colOff>571501</xdr:colOff>
      <xdr:row>2</xdr:row>
      <xdr:rowOff>190502</xdr:rowOff>
    </xdr:from>
    <xdr:to>
      <xdr:col>7</xdr:col>
      <xdr:colOff>473088</xdr:colOff>
      <xdr:row>2</xdr:row>
      <xdr:rowOff>2304076</xdr:rowOff>
    </xdr:to>
    <xdr:pic>
      <xdr:nvPicPr>
        <xdr:cNvPr id="9" name="Immagine 8">
          <a:extLst>
            <a:ext uri="{FF2B5EF4-FFF2-40B4-BE49-F238E27FC236}">
              <a16:creationId xmlns:a16="http://schemas.microsoft.com/office/drawing/2014/main" id="{840F308E-E881-8EF7-F987-E4FAE0EE7AE6}"/>
            </a:ext>
          </a:extLst>
        </xdr:cNvPr>
        <xdr:cNvPicPr>
          <a:picLocks noChangeAspect="1"/>
        </xdr:cNvPicPr>
      </xdr:nvPicPr>
      <xdr:blipFill>
        <a:blip xmlns:r="http://schemas.openxmlformats.org/officeDocument/2006/relationships" r:embed="rId3"/>
        <a:stretch>
          <a:fillRect/>
        </a:stretch>
      </xdr:blipFill>
      <xdr:spPr>
        <a:xfrm>
          <a:off x="6750327" y="952502"/>
          <a:ext cx="1881131" cy="2121194"/>
        </a:xfrm>
        <a:prstGeom prst="rect">
          <a:avLst/>
        </a:prstGeom>
      </xdr:spPr>
    </xdr:pic>
    <xdr:clientData/>
  </xdr:twoCellAnchor>
  <xdr:twoCellAnchor editAs="oneCell">
    <xdr:from>
      <xdr:col>4</xdr:col>
      <xdr:colOff>356151</xdr:colOff>
      <xdr:row>2</xdr:row>
      <xdr:rowOff>2326486</xdr:rowOff>
    </xdr:from>
    <xdr:to>
      <xdr:col>7</xdr:col>
      <xdr:colOff>441039</xdr:colOff>
      <xdr:row>2</xdr:row>
      <xdr:rowOff>4588063</xdr:rowOff>
    </xdr:to>
    <xdr:pic>
      <xdr:nvPicPr>
        <xdr:cNvPr id="11" name="Immagine 10">
          <a:extLst>
            <a:ext uri="{FF2B5EF4-FFF2-40B4-BE49-F238E27FC236}">
              <a16:creationId xmlns:a16="http://schemas.microsoft.com/office/drawing/2014/main" id="{6E285049-80A2-EB18-28DA-A3F995280598}"/>
            </a:ext>
          </a:extLst>
        </xdr:cNvPr>
        <xdr:cNvPicPr>
          <a:picLocks noChangeAspect="1"/>
        </xdr:cNvPicPr>
      </xdr:nvPicPr>
      <xdr:blipFill>
        <a:blip xmlns:r="http://schemas.openxmlformats.org/officeDocument/2006/relationships" r:embed="rId4"/>
        <a:stretch>
          <a:fillRect/>
        </a:stretch>
      </xdr:blipFill>
      <xdr:spPr>
        <a:xfrm>
          <a:off x="6534977" y="3088486"/>
          <a:ext cx="2056812" cy="225205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203752</xdr:colOff>
      <xdr:row>2</xdr:row>
      <xdr:rowOff>2216517</xdr:rowOff>
    </xdr:from>
    <xdr:to>
      <xdr:col>6</xdr:col>
      <xdr:colOff>529807</xdr:colOff>
      <xdr:row>2</xdr:row>
      <xdr:rowOff>2493271</xdr:rowOff>
    </xdr:to>
    <xdr:pic>
      <xdr:nvPicPr>
        <xdr:cNvPr id="8" name="Picture 6">
          <a:extLst>
            <a:ext uri="{FF2B5EF4-FFF2-40B4-BE49-F238E27FC236}">
              <a16:creationId xmlns:a16="http://schemas.microsoft.com/office/drawing/2014/main" id="{952B1AA9-6527-489E-9364-3870BE193D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326795" y="2978517"/>
          <a:ext cx="326055" cy="269134"/>
        </a:xfrm>
        <a:prstGeom prst="rect">
          <a:avLst/>
        </a:prstGeom>
      </xdr:spPr>
    </xdr:pic>
    <xdr:clientData/>
  </xdr:twoCellAnchor>
  <xdr:twoCellAnchor editAs="oneCell">
    <xdr:from>
      <xdr:col>5</xdr:col>
      <xdr:colOff>57978</xdr:colOff>
      <xdr:row>2</xdr:row>
      <xdr:rowOff>82826</xdr:rowOff>
    </xdr:from>
    <xdr:to>
      <xdr:col>7</xdr:col>
      <xdr:colOff>684723</xdr:colOff>
      <xdr:row>2</xdr:row>
      <xdr:rowOff>2020211</xdr:rowOff>
    </xdr:to>
    <xdr:pic>
      <xdr:nvPicPr>
        <xdr:cNvPr id="10" name="Immagine 2" descr="Immagine che contiene testo, elettronico, segnale&#10;&#10;Descrizione generata automaticamente">
          <a:extLst>
            <a:ext uri="{FF2B5EF4-FFF2-40B4-BE49-F238E27FC236}">
              <a16:creationId xmlns:a16="http://schemas.microsoft.com/office/drawing/2014/main" id="{1876CE5C-6119-E2B2-6CA8-FAD6C0C843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43261" y="844826"/>
          <a:ext cx="1937385" cy="19373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654326</xdr:colOff>
      <xdr:row>2</xdr:row>
      <xdr:rowOff>1010478</xdr:rowOff>
    </xdr:from>
    <xdr:to>
      <xdr:col>6</xdr:col>
      <xdr:colOff>415522</xdr:colOff>
      <xdr:row>2</xdr:row>
      <xdr:rowOff>2743346</xdr:rowOff>
    </xdr:to>
    <xdr:pic>
      <xdr:nvPicPr>
        <xdr:cNvPr id="4" name="Picture 3">
          <a:extLst>
            <a:ext uri="{FF2B5EF4-FFF2-40B4-BE49-F238E27FC236}">
              <a16:creationId xmlns:a16="http://schemas.microsoft.com/office/drawing/2014/main" id="{CAA65789-01D6-4E47-AAD6-D683A8F977D7}"/>
            </a:ext>
          </a:extLst>
        </xdr:cNvPr>
        <xdr:cNvPicPr>
          <a:picLocks noChangeAspect="1"/>
        </xdr:cNvPicPr>
      </xdr:nvPicPr>
      <xdr:blipFill>
        <a:blip xmlns:r="http://schemas.openxmlformats.org/officeDocument/2006/relationships" r:embed="rId1"/>
        <a:stretch>
          <a:fillRect/>
        </a:stretch>
      </xdr:blipFill>
      <xdr:spPr>
        <a:xfrm>
          <a:off x="6129130" y="1772478"/>
          <a:ext cx="1807001" cy="1732868"/>
        </a:xfrm>
        <a:prstGeom prst="rect">
          <a:avLst/>
        </a:prstGeom>
      </xdr:spPr>
    </xdr:pic>
    <xdr:clientData/>
  </xdr:twoCellAnchor>
  <xdr:twoCellAnchor editAs="oneCell">
    <xdr:from>
      <xdr:col>4</xdr:col>
      <xdr:colOff>651650</xdr:colOff>
      <xdr:row>2</xdr:row>
      <xdr:rowOff>3006846</xdr:rowOff>
    </xdr:from>
    <xdr:to>
      <xdr:col>5</xdr:col>
      <xdr:colOff>282910</xdr:colOff>
      <xdr:row>2</xdr:row>
      <xdr:rowOff>3295665</xdr:rowOff>
    </xdr:to>
    <xdr:pic>
      <xdr:nvPicPr>
        <xdr:cNvPr id="6" name="Picture 5">
          <a:extLst>
            <a:ext uri="{FF2B5EF4-FFF2-40B4-BE49-F238E27FC236}">
              <a16:creationId xmlns:a16="http://schemas.microsoft.com/office/drawing/2014/main" id="{869718B1-39F1-4D88-A566-BE3830EEF3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830476" y="3768846"/>
          <a:ext cx="339092" cy="27929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3</xdr:col>
      <xdr:colOff>553009</xdr:colOff>
      <xdr:row>2</xdr:row>
      <xdr:rowOff>807641</xdr:rowOff>
    </xdr:from>
    <xdr:ext cx="2288752" cy="2040597"/>
    <xdr:pic>
      <xdr:nvPicPr>
        <xdr:cNvPr id="2" name="Picture 3" descr="SMART3H FM – LITE">
          <a:extLst>
            <a:ext uri="{FF2B5EF4-FFF2-40B4-BE49-F238E27FC236}">
              <a16:creationId xmlns:a16="http://schemas.microsoft.com/office/drawing/2014/main" id="{71BB831C-0BB7-45A8-9E4A-351B2E929D7C}"/>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a:ext>
          </a:extLst>
        </a:blip>
        <a:srcRect l="6822" t="12235" r="6637" b="10012"/>
        <a:stretch/>
      </xdr:blipFill>
      <xdr:spPr bwMode="auto">
        <a:xfrm>
          <a:off x="5630567" y="1569641"/>
          <a:ext cx="2288752" cy="20405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187570</xdr:colOff>
      <xdr:row>2</xdr:row>
      <xdr:rowOff>3357798</xdr:rowOff>
    </xdr:from>
    <xdr:ext cx="335580" cy="269134"/>
    <xdr:pic>
      <xdr:nvPicPr>
        <xdr:cNvPr id="3" name="Picture 2">
          <a:extLst>
            <a:ext uri="{FF2B5EF4-FFF2-40B4-BE49-F238E27FC236}">
              <a16:creationId xmlns:a16="http://schemas.microsoft.com/office/drawing/2014/main" id="{413CD904-75E3-49DA-8AF0-640F697310F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71897" y="4119798"/>
          <a:ext cx="335580" cy="26913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5</xdr:col>
      <xdr:colOff>151342</xdr:colOff>
      <xdr:row>4</xdr:row>
      <xdr:rowOff>56245</xdr:rowOff>
    </xdr:from>
    <xdr:to>
      <xdr:col>7</xdr:col>
      <xdr:colOff>608245</xdr:colOff>
      <xdr:row>4</xdr:row>
      <xdr:rowOff>1464375</xdr:rowOff>
    </xdr:to>
    <xdr:pic>
      <xdr:nvPicPr>
        <xdr:cNvPr id="4" name="Picture 3" descr="PL4+">
          <a:extLst>
            <a:ext uri="{FF2B5EF4-FFF2-40B4-BE49-F238E27FC236}">
              <a16:creationId xmlns:a16="http://schemas.microsoft.com/office/drawing/2014/main" id="{20DD6BE8-AA31-4FF2-8D68-16BE62C2AA4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3689" t="4108" r="1902" b="4262"/>
        <a:stretch/>
      </xdr:blipFill>
      <xdr:spPr bwMode="auto">
        <a:xfrm>
          <a:off x="7348009" y="4067328"/>
          <a:ext cx="1790403" cy="139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683835</xdr:colOff>
      <xdr:row>17</xdr:row>
      <xdr:rowOff>61343</xdr:rowOff>
    </xdr:from>
    <xdr:to>
      <xdr:col>7</xdr:col>
      <xdr:colOff>706097</xdr:colOff>
      <xdr:row>17</xdr:row>
      <xdr:rowOff>1202075</xdr:rowOff>
    </xdr:to>
    <xdr:pic>
      <xdr:nvPicPr>
        <xdr:cNvPr id="5" name="Picture 4">
          <a:extLst>
            <a:ext uri="{FF2B5EF4-FFF2-40B4-BE49-F238E27FC236}">
              <a16:creationId xmlns:a16="http://schemas.microsoft.com/office/drawing/2014/main" id="{D01392D5-7AA4-4605-BA8A-AEE13ACDE41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bwMode="auto">
        <a:xfrm>
          <a:off x="7150252" y="10327176"/>
          <a:ext cx="2072677" cy="1144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213967</xdr:colOff>
      <xdr:row>4</xdr:row>
      <xdr:rowOff>1431279</xdr:rowOff>
    </xdr:from>
    <xdr:to>
      <xdr:col>6</xdr:col>
      <xdr:colOff>587398</xdr:colOff>
      <xdr:row>4</xdr:row>
      <xdr:rowOff>1694063</xdr:rowOff>
    </xdr:to>
    <xdr:pic>
      <xdr:nvPicPr>
        <xdr:cNvPr id="2" name="Picture 1">
          <a:extLst>
            <a:ext uri="{FF2B5EF4-FFF2-40B4-BE49-F238E27FC236}">
              <a16:creationId xmlns:a16="http://schemas.microsoft.com/office/drawing/2014/main" id="{4FE62B74-C96D-40E4-971E-6ED2B68C3C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77384" y="5442362"/>
          <a:ext cx="365811" cy="272309"/>
        </a:xfrm>
        <a:prstGeom prst="rect">
          <a:avLst/>
        </a:prstGeom>
      </xdr:spPr>
    </xdr:pic>
    <xdr:clientData/>
  </xdr:twoCellAnchor>
  <xdr:twoCellAnchor editAs="oneCell">
    <xdr:from>
      <xdr:col>6</xdr:col>
      <xdr:colOff>295873</xdr:colOff>
      <xdr:row>17</xdr:row>
      <xdr:rowOff>1256265</xdr:rowOff>
    </xdr:from>
    <xdr:to>
      <xdr:col>7</xdr:col>
      <xdr:colOff>1284</xdr:colOff>
      <xdr:row>17</xdr:row>
      <xdr:rowOff>1507619</xdr:rowOff>
    </xdr:to>
    <xdr:pic>
      <xdr:nvPicPr>
        <xdr:cNvPr id="8" name="Picture 7">
          <a:extLst>
            <a:ext uri="{FF2B5EF4-FFF2-40B4-BE49-F238E27FC236}">
              <a16:creationId xmlns:a16="http://schemas.microsoft.com/office/drawing/2014/main" id="{F228AE0A-3203-49E6-9389-F83DE0966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59290" y="11522098"/>
          <a:ext cx="353111" cy="262784"/>
        </a:xfrm>
        <a:prstGeom prst="rect">
          <a:avLst/>
        </a:prstGeom>
      </xdr:spPr>
    </xdr:pic>
    <xdr:clientData/>
  </xdr:twoCellAnchor>
  <xdr:twoCellAnchor editAs="oneCell">
    <xdr:from>
      <xdr:col>4</xdr:col>
      <xdr:colOff>583743</xdr:colOff>
      <xdr:row>2</xdr:row>
      <xdr:rowOff>1657350</xdr:rowOff>
    </xdr:from>
    <xdr:to>
      <xdr:col>7</xdr:col>
      <xdr:colOff>649382</xdr:colOff>
      <xdr:row>2</xdr:row>
      <xdr:rowOff>2949240</xdr:rowOff>
    </xdr:to>
    <xdr:pic>
      <xdr:nvPicPr>
        <xdr:cNvPr id="11" name="Picture 10">
          <a:extLst>
            <a:ext uri="{FF2B5EF4-FFF2-40B4-BE49-F238E27FC236}">
              <a16:creationId xmlns:a16="http://schemas.microsoft.com/office/drawing/2014/main" id="{A8BD7D04-1C59-A608-206D-9327EAB6223E}"/>
            </a:ext>
          </a:extLst>
        </xdr:cNvPr>
        <xdr:cNvPicPr>
          <a:picLocks noChangeAspect="1"/>
        </xdr:cNvPicPr>
      </xdr:nvPicPr>
      <xdr:blipFill>
        <a:blip xmlns:r="http://schemas.openxmlformats.org/officeDocument/2006/relationships" r:embed="rId4"/>
        <a:stretch>
          <a:fillRect/>
        </a:stretch>
      </xdr:blipFill>
      <xdr:spPr>
        <a:xfrm>
          <a:off x="6803008" y="2419350"/>
          <a:ext cx="2082698" cy="1295700"/>
        </a:xfrm>
        <a:prstGeom prst="rect">
          <a:avLst/>
        </a:prstGeom>
      </xdr:spPr>
    </xdr:pic>
    <xdr:clientData/>
  </xdr:twoCellAnchor>
  <xdr:twoCellAnchor editAs="oneCell">
    <xdr:from>
      <xdr:col>5</xdr:col>
      <xdr:colOff>134991</xdr:colOff>
      <xdr:row>2</xdr:row>
      <xdr:rowOff>142875</xdr:rowOff>
    </xdr:from>
    <xdr:to>
      <xdr:col>7</xdr:col>
      <xdr:colOff>587111</xdr:colOff>
      <xdr:row>2</xdr:row>
      <xdr:rowOff>1508736</xdr:rowOff>
    </xdr:to>
    <xdr:pic>
      <xdr:nvPicPr>
        <xdr:cNvPr id="12" name="Picture 11">
          <a:extLst>
            <a:ext uri="{FF2B5EF4-FFF2-40B4-BE49-F238E27FC236}">
              <a16:creationId xmlns:a16="http://schemas.microsoft.com/office/drawing/2014/main" id="{C0BA5216-D01C-593A-86ED-06D93404CCE3}"/>
            </a:ext>
          </a:extLst>
        </xdr:cNvPr>
        <xdr:cNvPicPr>
          <a:picLocks noChangeAspect="1"/>
        </xdr:cNvPicPr>
      </xdr:nvPicPr>
      <xdr:blipFill>
        <a:blip xmlns:r="http://schemas.openxmlformats.org/officeDocument/2006/relationships" r:embed="rId5"/>
        <a:stretch>
          <a:fillRect/>
        </a:stretch>
      </xdr:blipFill>
      <xdr:spPr>
        <a:xfrm>
          <a:off x="7071432" y="904875"/>
          <a:ext cx="1747558" cy="1362051"/>
        </a:xfrm>
        <a:prstGeom prst="rect">
          <a:avLst/>
        </a:prstGeom>
      </xdr:spPr>
    </xdr:pic>
    <xdr:clientData/>
  </xdr:twoCellAnchor>
  <xdr:twoCellAnchor editAs="oneCell">
    <xdr:from>
      <xdr:col>1</xdr:col>
      <xdr:colOff>148171</xdr:colOff>
      <xdr:row>5</xdr:row>
      <xdr:rowOff>0</xdr:rowOff>
    </xdr:from>
    <xdr:to>
      <xdr:col>7</xdr:col>
      <xdr:colOff>627056</xdr:colOff>
      <xdr:row>5</xdr:row>
      <xdr:rowOff>626745</xdr:rowOff>
    </xdr:to>
    <xdr:pic>
      <xdr:nvPicPr>
        <xdr:cNvPr id="3" name="Picture 5">
          <a:extLst>
            <a:ext uri="{FF2B5EF4-FFF2-40B4-BE49-F238E27FC236}">
              <a16:creationId xmlns:a16="http://schemas.microsoft.com/office/drawing/2014/main" id="{A5EC31C1-DEE5-4376-AE11-ED314BF35B0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8171" y="5820833"/>
          <a:ext cx="902316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148166</xdr:colOff>
      <xdr:row>18</xdr:row>
      <xdr:rowOff>0</xdr:rowOff>
    </xdr:from>
    <xdr:to>
      <xdr:col>7</xdr:col>
      <xdr:colOff>627051</xdr:colOff>
      <xdr:row>18</xdr:row>
      <xdr:rowOff>434340</xdr:rowOff>
    </xdr:to>
    <xdr:pic>
      <xdr:nvPicPr>
        <xdr:cNvPr id="6" name="Picture 6">
          <a:extLst>
            <a:ext uri="{FF2B5EF4-FFF2-40B4-BE49-F238E27FC236}">
              <a16:creationId xmlns:a16="http://schemas.microsoft.com/office/drawing/2014/main" id="{D9EDF31B-7E25-4E06-AE57-4CC02066133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8166" y="11493500"/>
          <a:ext cx="902316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125506</xdr:colOff>
      <xdr:row>2</xdr:row>
      <xdr:rowOff>98611</xdr:rowOff>
    </xdr:from>
    <xdr:to>
      <xdr:col>7</xdr:col>
      <xdr:colOff>381546</xdr:colOff>
      <xdr:row>2</xdr:row>
      <xdr:rowOff>1694675</xdr:rowOff>
    </xdr:to>
    <xdr:pic>
      <xdr:nvPicPr>
        <xdr:cNvPr id="2" name="Picture 1" descr="MULTISCAN 8+ gas detection unit">
          <a:extLst>
            <a:ext uri="{FF2B5EF4-FFF2-40B4-BE49-F238E27FC236}">
              <a16:creationId xmlns:a16="http://schemas.microsoft.com/office/drawing/2014/main" id="{DD2C9291-BDD2-4058-86AD-E292581AC8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7207624" y="860611"/>
          <a:ext cx="1564887" cy="1599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96926</xdr:colOff>
      <xdr:row>2</xdr:row>
      <xdr:rowOff>1766491</xdr:rowOff>
    </xdr:from>
    <xdr:to>
      <xdr:col>6</xdr:col>
      <xdr:colOff>435419</xdr:colOff>
      <xdr:row>2</xdr:row>
      <xdr:rowOff>2039435</xdr:rowOff>
    </xdr:to>
    <xdr:pic>
      <xdr:nvPicPr>
        <xdr:cNvPr id="6" name="Picture 5">
          <a:extLst>
            <a:ext uri="{FF2B5EF4-FFF2-40B4-BE49-F238E27FC236}">
              <a16:creationId xmlns:a16="http://schemas.microsoft.com/office/drawing/2014/main" id="{020F6C4C-A694-4212-A833-2E96601990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33467" y="2528491"/>
          <a:ext cx="342303" cy="269134"/>
        </a:xfrm>
        <a:prstGeom prst="rect">
          <a:avLst/>
        </a:prstGeom>
      </xdr:spPr>
    </xdr:pic>
    <xdr:clientData/>
  </xdr:twoCellAnchor>
  <xdr:twoCellAnchor>
    <xdr:from>
      <xdr:col>1</xdr:col>
      <xdr:colOff>57150</xdr:colOff>
      <xdr:row>3</xdr:row>
      <xdr:rowOff>200025</xdr:rowOff>
    </xdr:from>
    <xdr:to>
      <xdr:col>7</xdr:col>
      <xdr:colOff>553183</xdr:colOff>
      <xdr:row>3</xdr:row>
      <xdr:rowOff>1019175</xdr:rowOff>
    </xdr:to>
    <xdr:grpSp>
      <xdr:nvGrpSpPr>
        <xdr:cNvPr id="18435" name="Group 3">
          <a:extLst>
            <a:ext uri="{FF2B5EF4-FFF2-40B4-BE49-F238E27FC236}">
              <a16:creationId xmlns:a16="http://schemas.microsoft.com/office/drawing/2014/main" id="{91BF73FB-73A6-705F-4656-A72C7522E4A4}"/>
            </a:ext>
          </a:extLst>
        </xdr:cNvPr>
        <xdr:cNvGrpSpPr>
          <a:grpSpLocks noChangeAspect="1"/>
        </xdr:cNvGrpSpPr>
      </xdr:nvGrpSpPr>
      <xdr:grpSpPr bwMode="auto">
        <a:xfrm>
          <a:off x="57150" y="3629025"/>
          <a:ext cx="8885653" cy="819150"/>
          <a:chOff x="6" y="381"/>
          <a:chExt cx="909" cy="86"/>
        </a:xfrm>
      </xdr:grpSpPr>
      <xdr:sp macro="" textlink="">
        <xdr:nvSpPr>
          <xdr:cNvPr id="18434" name="AutoShape 2">
            <a:extLst>
              <a:ext uri="{FF2B5EF4-FFF2-40B4-BE49-F238E27FC236}">
                <a16:creationId xmlns:a16="http://schemas.microsoft.com/office/drawing/2014/main" id="{12B5C3FB-309B-0DAA-ADC2-EA9B47E3BA20}"/>
              </a:ext>
            </a:extLst>
          </xdr:cNvPr>
          <xdr:cNvSpPr>
            <a:spLocks noChangeAspect="1" noChangeArrowheads="1" noTextEdit="1"/>
          </xdr:cNvSpPr>
        </xdr:nvSpPr>
        <xdr:spPr bwMode="auto">
          <a:xfrm>
            <a:off x="6" y="381"/>
            <a:ext cx="908" cy="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8436" name="Rectangle 4">
            <a:extLst>
              <a:ext uri="{FF2B5EF4-FFF2-40B4-BE49-F238E27FC236}">
                <a16:creationId xmlns:a16="http://schemas.microsoft.com/office/drawing/2014/main" id="{D2EBC8A4-9CF5-4411-28B5-9D9E99316AA3}"/>
              </a:ext>
            </a:extLst>
          </xdr:cNvPr>
          <xdr:cNvSpPr>
            <a:spLocks noChangeArrowheads="1"/>
          </xdr:cNvSpPr>
        </xdr:nvSpPr>
        <xdr:spPr bwMode="auto">
          <a:xfrm>
            <a:off x="60" y="392"/>
            <a:ext cx="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a:t>
            </a:r>
          </a:p>
        </xdr:txBody>
      </xdr:sp>
      <xdr:sp macro="" textlink="">
        <xdr:nvSpPr>
          <xdr:cNvPr id="18437" name="Rectangle 5">
            <a:extLst>
              <a:ext uri="{FF2B5EF4-FFF2-40B4-BE49-F238E27FC236}">
                <a16:creationId xmlns:a16="http://schemas.microsoft.com/office/drawing/2014/main" id="{44926B42-33DC-D25C-F766-E9DD4010443F}"/>
              </a:ext>
            </a:extLst>
          </xdr:cNvPr>
          <xdr:cNvSpPr>
            <a:spLocks noChangeArrowheads="1"/>
          </xdr:cNvSpPr>
        </xdr:nvSpPr>
        <xdr:spPr bwMode="auto">
          <a:xfrm>
            <a:off x="187" y="392"/>
            <a:ext cx="1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RS-485 Bus Lines</a:t>
            </a:r>
          </a:p>
        </xdr:txBody>
      </xdr:sp>
      <xdr:sp macro="" textlink="">
        <xdr:nvSpPr>
          <xdr:cNvPr id="18438" name="Rectangle 6">
            <a:extLst>
              <a:ext uri="{FF2B5EF4-FFF2-40B4-BE49-F238E27FC236}">
                <a16:creationId xmlns:a16="http://schemas.microsoft.com/office/drawing/2014/main" id="{5791F404-496C-A470-4BEC-DDB3B6850AF4}"/>
              </a:ext>
            </a:extLst>
          </xdr:cNvPr>
          <xdr:cNvSpPr>
            <a:spLocks noChangeArrowheads="1"/>
          </xdr:cNvSpPr>
        </xdr:nvSpPr>
        <xdr:spPr bwMode="auto">
          <a:xfrm>
            <a:off x="349" y="392"/>
            <a:ext cx="11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Max. No. of Inputs</a:t>
            </a:r>
          </a:p>
        </xdr:txBody>
      </xdr:sp>
      <xdr:sp macro="" textlink="">
        <xdr:nvSpPr>
          <xdr:cNvPr id="18439" name="Rectangle 7">
            <a:extLst>
              <a:ext uri="{FF2B5EF4-FFF2-40B4-BE49-F238E27FC236}">
                <a16:creationId xmlns:a16="http://schemas.microsoft.com/office/drawing/2014/main" id="{725CCC5B-DD68-F942-9594-2F4C1F1B410E}"/>
              </a:ext>
            </a:extLst>
          </xdr:cNvPr>
          <xdr:cNvSpPr>
            <a:spLocks noChangeArrowheads="1"/>
          </xdr:cNvSpPr>
        </xdr:nvSpPr>
        <xdr:spPr bwMode="auto">
          <a:xfrm>
            <a:off x="489" y="392"/>
            <a:ext cx="12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Max. No. of Outputs</a:t>
            </a:r>
          </a:p>
        </xdr:txBody>
      </xdr:sp>
      <xdr:sp macro="" textlink="">
        <xdr:nvSpPr>
          <xdr:cNvPr id="18440" name="Rectangle 8">
            <a:extLst>
              <a:ext uri="{FF2B5EF4-FFF2-40B4-BE49-F238E27FC236}">
                <a16:creationId xmlns:a16="http://schemas.microsoft.com/office/drawing/2014/main" id="{42D63AEA-1AC4-6D5A-A973-922ABC571427}"/>
              </a:ext>
            </a:extLst>
          </xdr:cNvPr>
          <xdr:cNvSpPr>
            <a:spLocks noChangeArrowheads="1"/>
          </xdr:cNvSpPr>
        </xdr:nvSpPr>
        <xdr:spPr bwMode="auto">
          <a:xfrm>
            <a:off x="637" y="392"/>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STG/IN8S Modules</a:t>
            </a:r>
          </a:p>
        </xdr:txBody>
      </xdr:sp>
      <xdr:sp macro="" textlink="">
        <xdr:nvSpPr>
          <xdr:cNvPr id="18441" name="Rectangle 9">
            <a:extLst>
              <a:ext uri="{FF2B5EF4-FFF2-40B4-BE49-F238E27FC236}">
                <a16:creationId xmlns:a16="http://schemas.microsoft.com/office/drawing/2014/main" id="{12BC70E9-4DB4-28F0-13A3-A61935D86EDA}"/>
              </a:ext>
            </a:extLst>
          </xdr:cNvPr>
          <xdr:cNvSpPr>
            <a:spLocks noChangeArrowheads="1"/>
          </xdr:cNvSpPr>
        </xdr:nvSpPr>
        <xdr:spPr bwMode="auto">
          <a:xfrm>
            <a:off x="772" y="392"/>
            <a:ext cx="14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STG/OUT16S Modules</a:t>
            </a:r>
          </a:p>
        </xdr:txBody>
      </xdr:sp>
      <xdr:sp macro="" textlink="">
        <xdr:nvSpPr>
          <xdr:cNvPr id="18442" name="Rectangle 10">
            <a:extLst>
              <a:ext uri="{FF2B5EF4-FFF2-40B4-BE49-F238E27FC236}">
                <a16:creationId xmlns:a16="http://schemas.microsoft.com/office/drawing/2014/main" id="{F080D5DB-A015-0F57-27ED-5BC2C17B8942}"/>
              </a:ext>
            </a:extLst>
          </xdr:cNvPr>
          <xdr:cNvSpPr>
            <a:spLocks noChangeArrowheads="1"/>
          </xdr:cNvSpPr>
        </xdr:nvSpPr>
        <xdr:spPr bwMode="auto">
          <a:xfrm>
            <a:off x="9" y="424"/>
            <a:ext cx="9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Multiscan++ 8+</a:t>
            </a:r>
          </a:p>
        </xdr:txBody>
      </xdr:sp>
      <xdr:sp macro="" textlink="">
        <xdr:nvSpPr>
          <xdr:cNvPr id="18443" name="Rectangle 11">
            <a:extLst>
              <a:ext uri="{FF2B5EF4-FFF2-40B4-BE49-F238E27FC236}">
                <a16:creationId xmlns:a16="http://schemas.microsoft.com/office/drawing/2014/main" id="{ABA517CA-B454-DC2A-114C-B0F3252C5457}"/>
              </a:ext>
            </a:extLst>
          </xdr:cNvPr>
          <xdr:cNvSpPr>
            <a:spLocks noChangeArrowheads="1"/>
          </xdr:cNvSpPr>
        </xdr:nvSpPr>
        <xdr:spPr bwMode="auto">
          <a:xfrm>
            <a:off x="223" y="424"/>
            <a:ext cx="4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 open</a:t>
            </a:r>
          </a:p>
        </xdr:txBody>
      </xdr:sp>
      <xdr:sp macro="" textlink="">
        <xdr:nvSpPr>
          <xdr:cNvPr id="18444" name="Rectangle 12">
            <a:extLst>
              <a:ext uri="{FF2B5EF4-FFF2-40B4-BE49-F238E27FC236}">
                <a16:creationId xmlns:a16="http://schemas.microsoft.com/office/drawing/2014/main" id="{B1FF1E42-A18B-0635-FB89-996631719A5C}"/>
              </a:ext>
            </a:extLst>
          </xdr:cNvPr>
          <xdr:cNvSpPr>
            <a:spLocks noChangeArrowheads="1"/>
          </xdr:cNvSpPr>
        </xdr:nvSpPr>
        <xdr:spPr bwMode="auto">
          <a:xfrm>
            <a:off x="393" y="424"/>
            <a:ext cx="2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8+8</a:t>
            </a:r>
          </a:p>
        </xdr:txBody>
      </xdr:sp>
      <xdr:sp macro="" textlink="">
        <xdr:nvSpPr>
          <xdr:cNvPr id="18445" name="Rectangle 13">
            <a:extLst>
              <a:ext uri="{FF2B5EF4-FFF2-40B4-BE49-F238E27FC236}">
                <a16:creationId xmlns:a16="http://schemas.microsoft.com/office/drawing/2014/main" id="{CB186679-41BB-5E91-FBBF-1DA4E93C8286}"/>
              </a:ext>
            </a:extLst>
          </xdr:cNvPr>
          <xdr:cNvSpPr>
            <a:spLocks noChangeArrowheads="1"/>
          </xdr:cNvSpPr>
        </xdr:nvSpPr>
        <xdr:spPr bwMode="auto">
          <a:xfrm>
            <a:off x="521" y="424"/>
            <a:ext cx="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6+16+16</a:t>
            </a:r>
          </a:p>
        </xdr:txBody>
      </xdr:sp>
      <xdr:sp macro="" textlink="">
        <xdr:nvSpPr>
          <xdr:cNvPr id="18446" name="Rectangle 14">
            <a:extLst>
              <a:ext uri="{FF2B5EF4-FFF2-40B4-BE49-F238E27FC236}">
                <a16:creationId xmlns:a16="http://schemas.microsoft.com/office/drawing/2014/main" id="{4BD1D051-A3F7-286E-4355-3D834477E912}"/>
              </a:ext>
            </a:extLst>
          </xdr:cNvPr>
          <xdr:cNvSpPr>
            <a:spLocks noChangeArrowheads="1"/>
          </xdr:cNvSpPr>
        </xdr:nvSpPr>
        <xdr:spPr bwMode="auto">
          <a:xfrm>
            <a:off x="691" y="424"/>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a:t>
            </a:r>
          </a:p>
        </xdr:txBody>
      </xdr:sp>
      <xdr:sp macro="" textlink="">
        <xdr:nvSpPr>
          <xdr:cNvPr id="18447" name="Rectangle 15">
            <a:extLst>
              <a:ext uri="{FF2B5EF4-FFF2-40B4-BE49-F238E27FC236}">
                <a16:creationId xmlns:a16="http://schemas.microsoft.com/office/drawing/2014/main" id="{275E4A3E-C47B-F377-E68B-519D555B3707}"/>
              </a:ext>
            </a:extLst>
          </xdr:cNvPr>
          <xdr:cNvSpPr>
            <a:spLocks noChangeArrowheads="1"/>
          </xdr:cNvSpPr>
        </xdr:nvSpPr>
        <xdr:spPr bwMode="auto">
          <a:xfrm>
            <a:off x="837" y="424"/>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a:t>
            </a:r>
          </a:p>
        </xdr:txBody>
      </xdr:sp>
      <xdr:sp macro="" textlink="">
        <xdr:nvSpPr>
          <xdr:cNvPr id="18448" name="Rectangle 16">
            <a:extLst>
              <a:ext uri="{FF2B5EF4-FFF2-40B4-BE49-F238E27FC236}">
                <a16:creationId xmlns:a16="http://schemas.microsoft.com/office/drawing/2014/main" id="{13023FDE-64F2-C50A-565D-9F8A61A5D338}"/>
              </a:ext>
            </a:extLst>
          </xdr:cNvPr>
          <xdr:cNvSpPr>
            <a:spLocks noChangeArrowheads="1"/>
          </xdr:cNvSpPr>
        </xdr:nvSpPr>
        <xdr:spPr bwMode="auto">
          <a:xfrm>
            <a:off x="9" y="446"/>
            <a:ext cx="11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Multiscan++ 8+16</a:t>
            </a:r>
          </a:p>
        </xdr:txBody>
      </xdr:sp>
      <xdr:sp macro="" textlink="">
        <xdr:nvSpPr>
          <xdr:cNvPr id="18449" name="Rectangle 17">
            <a:extLst>
              <a:ext uri="{FF2B5EF4-FFF2-40B4-BE49-F238E27FC236}">
                <a16:creationId xmlns:a16="http://schemas.microsoft.com/office/drawing/2014/main" id="{4EBDB249-4219-2BA9-C323-5B7F10FB8EC7}"/>
              </a:ext>
            </a:extLst>
          </xdr:cNvPr>
          <xdr:cNvSpPr>
            <a:spLocks noChangeArrowheads="1"/>
          </xdr:cNvSpPr>
        </xdr:nvSpPr>
        <xdr:spPr bwMode="auto">
          <a:xfrm>
            <a:off x="223" y="446"/>
            <a:ext cx="4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 open</a:t>
            </a:r>
          </a:p>
        </xdr:txBody>
      </xdr:sp>
      <xdr:sp macro="" textlink="">
        <xdr:nvSpPr>
          <xdr:cNvPr id="18450" name="Rectangle 18">
            <a:extLst>
              <a:ext uri="{FF2B5EF4-FFF2-40B4-BE49-F238E27FC236}">
                <a16:creationId xmlns:a16="http://schemas.microsoft.com/office/drawing/2014/main" id="{EE4FDFF2-FA08-E0BE-2871-B4F102741E4A}"/>
              </a:ext>
            </a:extLst>
          </xdr:cNvPr>
          <xdr:cNvSpPr>
            <a:spLocks noChangeArrowheads="1"/>
          </xdr:cNvSpPr>
        </xdr:nvSpPr>
        <xdr:spPr bwMode="auto">
          <a:xfrm>
            <a:off x="389" y="446"/>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8+16</a:t>
            </a:r>
          </a:p>
        </xdr:txBody>
      </xdr:sp>
      <xdr:sp macro="" textlink="">
        <xdr:nvSpPr>
          <xdr:cNvPr id="18451" name="Rectangle 19">
            <a:extLst>
              <a:ext uri="{FF2B5EF4-FFF2-40B4-BE49-F238E27FC236}">
                <a16:creationId xmlns:a16="http://schemas.microsoft.com/office/drawing/2014/main" id="{67CB9DDC-6FB0-A310-24FC-C2B79B300B6C}"/>
              </a:ext>
            </a:extLst>
          </xdr:cNvPr>
          <xdr:cNvSpPr>
            <a:spLocks noChangeArrowheads="1"/>
          </xdr:cNvSpPr>
        </xdr:nvSpPr>
        <xdr:spPr bwMode="auto">
          <a:xfrm>
            <a:off x="521" y="446"/>
            <a:ext cx="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6+16+32</a:t>
            </a:r>
          </a:p>
        </xdr:txBody>
      </xdr:sp>
      <xdr:sp macro="" textlink="">
        <xdr:nvSpPr>
          <xdr:cNvPr id="18452" name="Rectangle 20">
            <a:extLst>
              <a:ext uri="{FF2B5EF4-FFF2-40B4-BE49-F238E27FC236}">
                <a16:creationId xmlns:a16="http://schemas.microsoft.com/office/drawing/2014/main" id="{9023E1F6-28F2-A0C0-32D5-EC13FD2BAC5B}"/>
              </a:ext>
            </a:extLst>
          </xdr:cNvPr>
          <xdr:cNvSpPr>
            <a:spLocks noChangeArrowheads="1"/>
          </xdr:cNvSpPr>
        </xdr:nvSpPr>
        <xdr:spPr bwMode="auto">
          <a:xfrm>
            <a:off x="691" y="44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a:t>
            </a:r>
          </a:p>
        </xdr:txBody>
      </xdr:sp>
      <xdr:sp macro="" textlink="">
        <xdr:nvSpPr>
          <xdr:cNvPr id="18453" name="Rectangle 21">
            <a:extLst>
              <a:ext uri="{FF2B5EF4-FFF2-40B4-BE49-F238E27FC236}">
                <a16:creationId xmlns:a16="http://schemas.microsoft.com/office/drawing/2014/main" id="{71A5870D-2DC6-1E4C-0A73-C65D16701DF4}"/>
              </a:ext>
            </a:extLst>
          </xdr:cNvPr>
          <xdr:cNvSpPr>
            <a:spLocks noChangeArrowheads="1"/>
          </xdr:cNvSpPr>
        </xdr:nvSpPr>
        <xdr:spPr bwMode="auto">
          <a:xfrm>
            <a:off x="837" y="44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a:t>
            </a:r>
          </a:p>
        </xdr:txBody>
      </xdr:sp>
      <xdr:sp macro="" textlink="">
        <xdr:nvSpPr>
          <xdr:cNvPr id="18454" name="Rectangle 22">
            <a:extLst>
              <a:ext uri="{FF2B5EF4-FFF2-40B4-BE49-F238E27FC236}">
                <a16:creationId xmlns:a16="http://schemas.microsoft.com/office/drawing/2014/main" id="{B210561D-5D64-C404-3442-2AF4D88ECBF8}"/>
              </a:ext>
            </a:extLst>
          </xdr:cNvPr>
          <xdr:cNvSpPr>
            <a:spLocks noChangeArrowheads="1"/>
          </xdr:cNvSpPr>
        </xdr:nvSpPr>
        <xdr:spPr bwMode="auto">
          <a:xfrm>
            <a:off x="6" y="38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55" name="Rectangle 23">
            <a:extLst>
              <a:ext uri="{FF2B5EF4-FFF2-40B4-BE49-F238E27FC236}">
                <a16:creationId xmlns:a16="http://schemas.microsoft.com/office/drawing/2014/main" id="{2B23F4C6-51A2-10C8-0C20-4B904DF121FD}"/>
              </a:ext>
            </a:extLst>
          </xdr:cNvPr>
          <xdr:cNvSpPr>
            <a:spLocks noChangeArrowheads="1"/>
          </xdr:cNvSpPr>
        </xdr:nvSpPr>
        <xdr:spPr bwMode="auto">
          <a:xfrm>
            <a:off x="151" y="38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56" name="Rectangle 24">
            <a:extLst>
              <a:ext uri="{FF2B5EF4-FFF2-40B4-BE49-F238E27FC236}">
                <a16:creationId xmlns:a16="http://schemas.microsoft.com/office/drawing/2014/main" id="{6FF643BB-49B3-3E0E-7035-B549CFC5AE06}"/>
              </a:ext>
            </a:extLst>
          </xdr:cNvPr>
          <xdr:cNvSpPr>
            <a:spLocks noChangeArrowheads="1"/>
          </xdr:cNvSpPr>
        </xdr:nvSpPr>
        <xdr:spPr bwMode="auto">
          <a:xfrm>
            <a:off x="332" y="38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57" name="Rectangle 25">
            <a:extLst>
              <a:ext uri="{FF2B5EF4-FFF2-40B4-BE49-F238E27FC236}">
                <a16:creationId xmlns:a16="http://schemas.microsoft.com/office/drawing/2014/main" id="{BC0973E7-5F0F-52D1-8A46-EF6B5BA0E6F9}"/>
              </a:ext>
            </a:extLst>
          </xdr:cNvPr>
          <xdr:cNvSpPr>
            <a:spLocks noChangeArrowheads="1"/>
          </xdr:cNvSpPr>
        </xdr:nvSpPr>
        <xdr:spPr bwMode="auto">
          <a:xfrm>
            <a:off x="477" y="38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58" name="Rectangle 26">
            <a:extLst>
              <a:ext uri="{FF2B5EF4-FFF2-40B4-BE49-F238E27FC236}">
                <a16:creationId xmlns:a16="http://schemas.microsoft.com/office/drawing/2014/main" id="{0AF973D4-1312-BF75-0AEC-65E79FFBD48F}"/>
              </a:ext>
            </a:extLst>
          </xdr:cNvPr>
          <xdr:cNvSpPr>
            <a:spLocks noChangeArrowheads="1"/>
          </xdr:cNvSpPr>
        </xdr:nvSpPr>
        <xdr:spPr bwMode="auto">
          <a:xfrm>
            <a:off x="622" y="38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59" name="Rectangle 27">
            <a:extLst>
              <a:ext uri="{FF2B5EF4-FFF2-40B4-BE49-F238E27FC236}">
                <a16:creationId xmlns:a16="http://schemas.microsoft.com/office/drawing/2014/main" id="{2E1FE2B2-AD68-C2EC-1261-D5D8E22FC1A2}"/>
              </a:ext>
            </a:extLst>
          </xdr:cNvPr>
          <xdr:cNvSpPr>
            <a:spLocks noChangeArrowheads="1"/>
          </xdr:cNvSpPr>
        </xdr:nvSpPr>
        <xdr:spPr bwMode="auto">
          <a:xfrm>
            <a:off x="768" y="38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60" name="Line 28">
            <a:extLst>
              <a:ext uri="{FF2B5EF4-FFF2-40B4-BE49-F238E27FC236}">
                <a16:creationId xmlns:a16="http://schemas.microsoft.com/office/drawing/2014/main" id="{984A2C1F-961C-46B4-7803-08F05D4686B0}"/>
              </a:ext>
            </a:extLst>
          </xdr:cNvPr>
          <xdr:cNvSpPr>
            <a:spLocks noChangeShapeType="1"/>
          </xdr:cNvSpPr>
        </xdr:nvSpPr>
        <xdr:spPr bwMode="auto">
          <a:xfrm>
            <a:off x="7" y="381"/>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61" name="Rectangle 29">
            <a:extLst>
              <a:ext uri="{FF2B5EF4-FFF2-40B4-BE49-F238E27FC236}">
                <a16:creationId xmlns:a16="http://schemas.microsoft.com/office/drawing/2014/main" id="{8134F5F0-71A0-EB03-CFF0-70D6EFF7DF9C}"/>
              </a:ext>
            </a:extLst>
          </xdr:cNvPr>
          <xdr:cNvSpPr>
            <a:spLocks noChangeArrowheads="1"/>
          </xdr:cNvSpPr>
        </xdr:nvSpPr>
        <xdr:spPr bwMode="auto">
          <a:xfrm>
            <a:off x="7" y="381"/>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62" name="Rectangle 30">
            <a:extLst>
              <a:ext uri="{FF2B5EF4-FFF2-40B4-BE49-F238E27FC236}">
                <a16:creationId xmlns:a16="http://schemas.microsoft.com/office/drawing/2014/main" id="{5B146C56-F870-FE7F-81EB-4345D142AEA1}"/>
              </a:ext>
            </a:extLst>
          </xdr:cNvPr>
          <xdr:cNvSpPr>
            <a:spLocks noChangeArrowheads="1"/>
          </xdr:cNvSpPr>
        </xdr:nvSpPr>
        <xdr:spPr bwMode="auto">
          <a:xfrm>
            <a:off x="913" y="38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63" name="Line 31">
            <a:extLst>
              <a:ext uri="{FF2B5EF4-FFF2-40B4-BE49-F238E27FC236}">
                <a16:creationId xmlns:a16="http://schemas.microsoft.com/office/drawing/2014/main" id="{BBCFDCFE-9623-6032-2890-AD55704D61C5}"/>
              </a:ext>
            </a:extLst>
          </xdr:cNvPr>
          <xdr:cNvSpPr>
            <a:spLocks noChangeShapeType="1"/>
          </xdr:cNvSpPr>
        </xdr:nvSpPr>
        <xdr:spPr bwMode="auto">
          <a:xfrm>
            <a:off x="7" y="421"/>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64" name="Rectangle 32">
            <a:extLst>
              <a:ext uri="{FF2B5EF4-FFF2-40B4-BE49-F238E27FC236}">
                <a16:creationId xmlns:a16="http://schemas.microsoft.com/office/drawing/2014/main" id="{73F95487-D520-8EB5-24E6-93CAFF81EC3C}"/>
              </a:ext>
            </a:extLst>
          </xdr:cNvPr>
          <xdr:cNvSpPr>
            <a:spLocks noChangeArrowheads="1"/>
          </xdr:cNvSpPr>
        </xdr:nvSpPr>
        <xdr:spPr bwMode="auto">
          <a:xfrm>
            <a:off x="7" y="421"/>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65" name="Line 33">
            <a:extLst>
              <a:ext uri="{FF2B5EF4-FFF2-40B4-BE49-F238E27FC236}">
                <a16:creationId xmlns:a16="http://schemas.microsoft.com/office/drawing/2014/main" id="{D7D5F69B-CA93-0B95-8DB1-594891CE6DB7}"/>
              </a:ext>
            </a:extLst>
          </xdr:cNvPr>
          <xdr:cNvSpPr>
            <a:spLocks noChangeShapeType="1"/>
          </xdr:cNvSpPr>
        </xdr:nvSpPr>
        <xdr:spPr bwMode="auto">
          <a:xfrm>
            <a:off x="7" y="443"/>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66" name="Rectangle 34">
            <a:extLst>
              <a:ext uri="{FF2B5EF4-FFF2-40B4-BE49-F238E27FC236}">
                <a16:creationId xmlns:a16="http://schemas.microsoft.com/office/drawing/2014/main" id="{B6D060AD-2127-0FA6-F135-E49D6E8089DF}"/>
              </a:ext>
            </a:extLst>
          </xdr:cNvPr>
          <xdr:cNvSpPr>
            <a:spLocks noChangeArrowheads="1"/>
          </xdr:cNvSpPr>
        </xdr:nvSpPr>
        <xdr:spPr bwMode="auto">
          <a:xfrm>
            <a:off x="7" y="443"/>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67" name="Line 35">
            <a:extLst>
              <a:ext uri="{FF2B5EF4-FFF2-40B4-BE49-F238E27FC236}">
                <a16:creationId xmlns:a16="http://schemas.microsoft.com/office/drawing/2014/main" id="{1DA74545-C51A-4B45-9540-C2968659689E}"/>
              </a:ext>
            </a:extLst>
          </xdr:cNvPr>
          <xdr:cNvSpPr>
            <a:spLocks noChangeShapeType="1"/>
          </xdr:cNvSpPr>
        </xdr:nvSpPr>
        <xdr:spPr bwMode="auto">
          <a:xfrm>
            <a:off x="6" y="381"/>
            <a:ext cx="0" cy="85"/>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68" name="Rectangle 36">
            <a:extLst>
              <a:ext uri="{FF2B5EF4-FFF2-40B4-BE49-F238E27FC236}">
                <a16:creationId xmlns:a16="http://schemas.microsoft.com/office/drawing/2014/main" id="{4BA4D1F3-F8B6-4329-7FB1-DB733E580B48}"/>
              </a:ext>
            </a:extLst>
          </xdr:cNvPr>
          <xdr:cNvSpPr>
            <a:spLocks noChangeArrowheads="1"/>
          </xdr:cNvSpPr>
        </xdr:nvSpPr>
        <xdr:spPr bwMode="auto">
          <a:xfrm>
            <a:off x="6" y="381"/>
            <a:ext cx="1" cy="85"/>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69" name="Line 37">
            <a:extLst>
              <a:ext uri="{FF2B5EF4-FFF2-40B4-BE49-F238E27FC236}">
                <a16:creationId xmlns:a16="http://schemas.microsoft.com/office/drawing/2014/main" id="{F33CB379-E819-B20B-D324-0D9D798A9073}"/>
              </a:ext>
            </a:extLst>
          </xdr:cNvPr>
          <xdr:cNvSpPr>
            <a:spLocks noChangeShapeType="1"/>
          </xdr:cNvSpPr>
        </xdr:nvSpPr>
        <xdr:spPr bwMode="auto">
          <a:xfrm>
            <a:off x="151" y="382"/>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70" name="Rectangle 38">
            <a:extLst>
              <a:ext uri="{FF2B5EF4-FFF2-40B4-BE49-F238E27FC236}">
                <a16:creationId xmlns:a16="http://schemas.microsoft.com/office/drawing/2014/main" id="{41026B00-98A6-B950-CEB4-85788B5EA3B8}"/>
              </a:ext>
            </a:extLst>
          </xdr:cNvPr>
          <xdr:cNvSpPr>
            <a:spLocks noChangeArrowheads="1"/>
          </xdr:cNvSpPr>
        </xdr:nvSpPr>
        <xdr:spPr bwMode="auto">
          <a:xfrm>
            <a:off x="151" y="382"/>
            <a:ext cx="1" cy="8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71" name="Line 39">
            <a:extLst>
              <a:ext uri="{FF2B5EF4-FFF2-40B4-BE49-F238E27FC236}">
                <a16:creationId xmlns:a16="http://schemas.microsoft.com/office/drawing/2014/main" id="{E7523C9A-7609-19FD-8CB8-9DDF59B69928}"/>
              </a:ext>
            </a:extLst>
          </xdr:cNvPr>
          <xdr:cNvSpPr>
            <a:spLocks noChangeShapeType="1"/>
          </xdr:cNvSpPr>
        </xdr:nvSpPr>
        <xdr:spPr bwMode="auto">
          <a:xfrm>
            <a:off x="332" y="382"/>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72" name="Rectangle 40">
            <a:extLst>
              <a:ext uri="{FF2B5EF4-FFF2-40B4-BE49-F238E27FC236}">
                <a16:creationId xmlns:a16="http://schemas.microsoft.com/office/drawing/2014/main" id="{4DEB498B-3B41-A76D-1EB6-D6CAFCB2776A}"/>
              </a:ext>
            </a:extLst>
          </xdr:cNvPr>
          <xdr:cNvSpPr>
            <a:spLocks noChangeArrowheads="1"/>
          </xdr:cNvSpPr>
        </xdr:nvSpPr>
        <xdr:spPr bwMode="auto">
          <a:xfrm>
            <a:off x="332" y="382"/>
            <a:ext cx="1" cy="8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73" name="Line 41">
            <a:extLst>
              <a:ext uri="{FF2B5EF4-FFF2-40B4-BE49-F238E27FC236}">
                <a16:creationId xmlns:a16="http://schemas.microsoft.com/office/drawing/2014/main" id="{FC08C08B-26F9-8802-9C05-10CC990A5E8D}"/>
              </a:ext>
            </a:extLst>
          </xdr:cNvPr>
          <xdr:cNvSpPr>
            <a:spLocks noChangeShapeType="1"/>
          </xdr:cNvSpPr>
        </xdr:nvSpPr>
        <xdr:spPr bwMode="auto">
          <a:xfrm>
            <a:off x="477" y="382"/>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74" name="Rectangle 42">
            <a:extLst>
              <a:ext uri="{FF2B5EF4-FFF2-40B4-BE49-F238E27FC236}">
                <a16:creationId xmlns:a16="http://schemas.microsoft.com/office/drawing/2014/main" id="{9BFB41DF-A14D-7020-3F6A-C94890FE77D9}"/>
              </a:ext>
            </a:extLst>
          </xdr:cNvPr>
          <xdr:cNvSpPr>
            <a:spLocks noChangeArrowheads="1"/>
          </xdr:cNvSpPr>
        </xdr:nvSpPr>
        <xdr:spPr bwMode="auto">
          <a:xfrm>
            <a:off x="477" y="382"/>
            <a:ext cx="1" cy="8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75" name="Line 43">
            <a:extLst>
              <a:ext uri="{FF2B5EF4-FFF2-40B4-BE49-F238E27FC236}">
                <a16:creationId xmlns:a16="http://schemas.microsoft.com/office/drawing/2014/main" id="{23765FC2-732A-ED85-68E1-8AC8EFA365EA}"/>
              </a:ext>
            </a:extLst>
          </xdr:cNvPr>
          <xdr:cNvSpPr>
            <a:spLocks noChangeShapeType="1"/>
          </xdr:cNvSpPr>
        </xdr:nvSpPr>
        <xdr:spPr bwMode="auto">
          <a:xfrm>
            <a:off x="622" y="382"/>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76" name="Rectangle 44">
            <a:extLst>
              <a:ext uri="{FF2B5EF4-FFF2-40B4-BE49-F238E27FC236}">
                <a16:creationId xmlns:a16="http://schemas.microsoft.com/office/drawing/2014/main" id="{3E98F40F-AB73-6E58-FD8F-A6F90B2EE819}"/>
              </a:ext>
            </a:extLst>
          </xdr:cNvPr>
          <xdr:cNvSpPr>
            <a:spLocks noChangeArrowheads="1"/>
          </xdr:cNvSpPr>
        </xdr:nvSpPr>
        <xdr:spPr bwMode="auto">
          <a:xfrm>
            <a:off x="622" y="382"/>
            <a:ext cx="1" cy="8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77" name="Line 45">
            <a:extLst>
              <a:ext uri="{FF2B5EF4-FFF2-40B4-BE49-F238E27FC236}">
                <a16:creationId xmlns:a16="http://schemas.microsoft.com/office/drawing/2014/main" id="{303A1F84-9316-7CF2-04FA-0AA7BD89E92E}"/>
              </a:ext>
            </a:extLst>
          </xdr:cNvPr>
          <xdr:cNvSpPr>
            <a:spLocks noChangeShapeType="1"/>
          </xdr:cNvSpPr>
        </xdr:nvSpPr>
        <xdr:spPr bwMode="auto">
          <a:xfrm>
            <a:off x="768" y="382"/>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78" name="Rectangle 46">
            <a:extLst>
              <a:ext uri="{FF2B5EF4-FFF2-40B4-BE49-F238E27FC236}">
                <a16:creationId xmlns:a16="http://schemas.microsoft.com/office/drawing/2014/main" id="{CD9AC4DF-2184-8D82-6D0C-0CEBF5EB6BAE}"/>
              </a:ext>
            </a:extLst>
          </xdr:cNvPr>
          <xdr:cNvSpPr>
            <a:spLocks noChangeArrowheads="1"/>
          </xdr:cNvSpPr>
        </xdr:nvSpPr>
        <xdr:spPr bwMode="auto">
          <a:xfrm>
            <a:off x="768" y="382"/>
            <a:ext cx="1" cy="8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79" name="Line 47">
            <a:extLst>
              <a:ext uri="{FF2B5EF4-FFF2-40B4-BE49-F238E27FC236}">
                <a16:creationId xmlns:a16="http://schemas.microsoft.com/office/drawing/2014/main" id="{F71C621D-6F9D-ADE8-A10F-6C504C7C7719}"/>
              </a:ext>
            </a:extLst>
          </xdr:cNvPr>
          <xdr:cNvSpPr>
            <a:spLocks noChangeShapeType="1"/>
          </xdr:cNvSpPr>
        </xdr:nvSpPr>
        <xdr:spPr bwMode="auto">
          <a:xfrm>
            <a:off x="7" y="465"/>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80" name="Rectangle 48">
            <a:extLst>
              <a:ext uri="{FF2B5EF4-FFF2-40B4-BE49-F238E27FC236}">
                <a16:creationId xmlns:a16="http://schemas.microsoft.com/office/drawing/2014/main" id="{A6F37C38-76A1-F3EE-59D5-8617DD6C85B9}"/>
              </a:ext>
            </a:extLst>
          </xdr:cNvPr>
          <xdr:cNvSpPr>
            <a:spLocks noChangeArrowheads="1"/>
          </xdr:cNvSpPr>
        </xdr:nvSpPr>
        <xdr:spPr bwMode="auto">
          <a:xfrm>
            <a:off x="7" y="465"/>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81" name="Line 49">
            <a:extLst>
              <a:ext uri="{FF2B5EF4-FFF2-40B4-BE49-F238E27FC236}">
                <a16:creationId xmlns:a16="http://schemas.microsoft.com/office/drawing/2014/main" id="{E58B4BE2-59CA-751E-B130-B4C4AEBB55DC}"/>
              </a:ext>
            </a:extLst>
          </xdr:cNvPr>
          <xdr:cNvSpPr>
            <a:spLocks noChangeShapeType="1"/>
          </xdr:cNvSpPr>
        </xdr:nvSpPr>
        <xdr:spPr bwMode="auto">
          <a:xfrm>
            <a:off x="913" y="382"/>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8482" name="Rectangle 50">
            <a:extLst>
              <a:ext uri="{FF2B5EF4-FFF2-40B4-BE49-F238E27FC236}">
                <a16:creationId xmlns:a16="http://schemas.microsoft.com/office/drawing/2014/main" id="{FD78B40A-4CBA-B7C0-5E9D-AD73964055B7}"/>
              </a:ext>
            </a:extLst>
          </xdr:cNvPr>
          <xdr:cNvSpPr>
            <a:spLocks noChangeArrowheads="1"/>
          </xdr:cNvSpPr>
        </xdr:nvSpPr>
        <xdr:spPr bwMode="auto">
          <a:xfrm>
            <a:off x="913" y="382"/>
            <a:ext cx="1" cy="8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83" name="Line 51">
            <a:extLst>
              <a:ext uri="{FF2B5EF4-FFF2-40B4-BE49-F238E27FC236}">
                <a16:creationId xmlns:a16="http://schemas.microsoft.com/office/drawing/2014/main" id="{C30DC700-66B3-163D-2711-1F6E12214C53}"/>
              </a:ext>
            </a:extLst>
          </xdr:cNvPr>
          <xdr:cNvSpPr>
            <a:spLocks noChangeShapeType="1"/>
          </xdr:cNvSpPr>
        </xdr:nvSpPr>
        <xdr:spPr bwMode="auto">
          <a:xfrm>
            <a:off x="6" y="4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484" name="Rectangle 52">
            <a:extLst>
              <a:ext uri="{FF2B5EF4-FFF2-40B4-BE49-F238E27FC236}">
                <a16:creationId xmlns:a16="http://schemas.microsoft.com/office/drawing/2014/main" id="{69BCF237-5FE8-F37C-5FBC-42E300619E21}"/>
              </a:ext>
            </a:extLst>
          </xdr:cNvPr>
          <xdr:cNvSpPr>
            <a:spLocks noChangeArrowheads="1"/>
          </xdr:cNvSpPr>
        </xdr:nvSpPr>
        <xdr:spPr bwMode="auto">
          <a:xfrm>
            <a:off x="6" y="4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85" name="Line 53">
            <a:extLst>
              <a:ext uri="{FF2B5EF4-FFF2-40B4-BE49-F238E27FC236}">
                <a16:creationId xmlns:a16="http://schemas.microsoft.com/office/drawing/2014/main" id="{C3BD286C-52E8-E0B6-1EB4-2BD9FA32DFFC}"/>
              </a:ext>
            </a:extLst>
          </xdr:cNvPr>
          <xdr:cNvSpPr>
            <a:spLocks noChangeShapeType="1"/>
          </xdr:cNvSpPr>
        </xdr:nvSpPr>
        <xdr:spPr bwMode="auto">
          <a:xfrm>
            <a:off x="151" y="4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486" name="Rectangle 54">
            <a:extLst>
              <a:ext uri="{FF2B5EF4-FFF2-40B4-BE49-F238E27FC236}">
                <a16:creationId xmlns:a16="http://schemas.microsoft.com/office/drawing/2014/main" id="{F97C90EE-FC53-7CD3-3523-7CFA0437C007}"/>
              </a:ext>
            </a:extLst>
          </xdr:cNvPr>
          <xdr:cNvSpPr>
            <a:spLocks noChangeArrowheads="1"/>
          </xdr:cNvSpPr>
        </xdr:nvSpPr>
        <xdr:spPr bwMode="auto">
          <a:xfrm>
            <a:off x="151" y="4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87" name="Line 55">
            <a:extLst>
              <a:ext uri="{FF2B5EF4-FFF2-40B4-BE49-F238E27FC236}">
                <a16:creationId xmlns:a16="http://schemas.microsoft.com/office/drawing/2014/main" id="{5A9B386A-6F21-FC51-AD7E-DFFE8F9A1448}"/>
              </a:ext>
            </a:extLst>
          </xdr:cNvPr>
          <xdr:cNvSpPr>
            <a:spLocks noChangeShapeType="1"/>
          </xdr:cNvSpPr>
        </xdr:nvSpPr>
        <xdr:spPr bwMode="auto">
          <a:xfrm>
            <a:off x="332" y="4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488" name="Rectangle 56">
            <a:extLst>
              <a:ext uri="{FF2B5EF4-FFF2-40B4-BE49-F238E27FC236}">
                <a16:creationId xmlns:a16="http://schemas.microsoft.com/office/drawing/2014/main" id="{00233F36-DE47-F611-9F02-8CF70754C84E}"/>
              </a:ext>
            </a:extLst>
          </xdr:cNvPr>
          <xdr:cNvSpPr>
            <a:spLocks noChangeArrowheads="1"/>
          </xdr:cNvSpPr>
        </xdr:nvSpPr>
        <xdr:spPr bwMode="auto">
          <a:xfrm>
            <a:off x="332" y="4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89" name="Line 57">
            <a:extLst>
              <a:ext uri="{FF2B5EF4-FFF2-40B4-BE49-F238E27FC236}">
                <a16:creationId xmlns:a16="http://schemas.microsoft.com/office/drawing/2014/main" id="{B08C1F07-61B5-6985-221B-175CB32EA5E6}"/>
              </a:ext>
            </a:extLst>
          </xdr:cNvPr>
          <xdr:cNvSpPr>
            <a:spLocks noChangeShapeType="1"/>
          </xdr:cNvSpPr>
        </xdr:nvSpPr>
        <xdr:spPr bwMode="auto">
          <a:xfrm>
            <a:off x="477" y="4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490" name="Rectangle 58">
            <a:extLst>
              <a:ext uri="{FF2B5EF4-FFF2-40B4-BE49-F238E27FC236}">
                <a16:creationId xmlns:a16="http://schemas.microsoft.com/office/drawing/2014/main" id="{DE363F0E-D540-21EB-FE81-21C25DA09789}"/>
              </a:ext>
            </a:extLst>
          </xdr:cNvPr>
          <xdr:cNvSpPr>
            <a:spLocks noChangeArrowheads="1"/>
          </xdr:cNvSpPr>
        </xdr:nvSpPr>
        <xdr:spPr bwMode="auto">
          <a:xfrm>
            <a:off x="477" y="4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91" name="Line 59">
            <a:extLst>
              <a:ext uri="{FF2B5EF4-FFF2-40B4-BE49-F238E27FC236}">
                <a16:creationId xmlns:a16="http://schemas.microsoft.com/office/drawing/2014/main" id="{A0DBC01C-1898-60A3-F332-2F2C16418552}"/>
              </a:ext>
            </a:extLst>
          </xdr:cNvPr>
          <xdr:cNvSpPr>
            <a:spLocks noChangeShapeType="1"/>
          </xdr:cNvSpPr>
        </xdr:nvSpPr>
        <xdr:spPr bwMode="auto">
          <a:xfrm>
            <a:off x="622" y="4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492" name="Rectangle 60">
            <a:extLst>
              <a:ext uri="{FF2B5EF4-FFF2-40B4-BE49-F238E27FC236}">
                <a16:creationId xmlns:a16="http://schemas.microsoft.com/office/drawing/2014/main" id="{0C178EB3-0F90-B277-FB18-00AA383B0461}"/>
              </a:ext>
            </a:extLst>
          </xdr:cNvPr>
          <xdr:cNvSpPr>
            <a:spLocks noChangeArrowheads="1"/>
          </xdr:cNvSpPr>
        </xdr:nvSpPr>
        <xdr:spPr bwMode="auto">
          <a:xfrm>
            <a:off x="622" y="4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93" name="Line 61">
            <a:extLst>
              <a:ext uri="{FF2B5EF4-FFF2-40B4-BE49-F238E27FC236}">
                <a16:creationId xmlns:a16="http://schemas.microsoft.com/office/drawing/2014/main" id="{1C0347C4-9E67-E50A-75C8-D85F84A6C8E9}"/>
              </a:ext>
            </a:extLst>
          </xdr:cNvPr>
          <xdr:cNvSpPr>
            <a:spLocks noChangeShapeType="1"/>
          </xdr:cNvSpPr>
        </xdr:nvSpPr>
        <xdr:spPr bwMode="auto">
          <a:xfrm>
            <a:off x="768" y="4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494" name="Rectangle 62">
            <a:extLst>
              <a:ext uri="{FF2B5EF4-FFF2-40B4-BE49-F238E27FC236}">
                <a16:creationId xmlns:a16="http://schemas.microsoft.com/office/drawing/2014/main" id="{46A75683-C09B-318F-88D9-333C62D5C360}"/>
              </a:ext>
            </a:extLst>
          </xdr:cNvPr>
          <xdr:cNvSpPr>
            <a:spLocks noChangeArrowheads="1"/>
          </xdr:cNvSpPr>
        </xdr:nvSpPr>
        <xdr:spPr bwMode="auto">
          <a:xfrm>
            <a:off x="768" y="4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95" name="Line 63">
            <a:extLst>
              <a:ext uri="{FF2B5EF4-FFF2-40B4-BE49-F238E27FC236}">
                <a16:creationId xmlns:a16="http://schemas.microsoft.com/office/drawing/2014/main" id="{E53E6925-9E39-8E42-804B-E18B0ED164A9}"/>
              </a:ext>
            </a:extLst>
          </xdr:cNvPr>
          <xdr:cNvSpPr>
            <a:spLocks noChangeShapeType="1"/>
          </xdr:cNvSpPr>
        </xdr:nvSpPr>
        <xdr:spPr bwMode="auto">
          <a:xfrm>
            <a:off x="913" y="4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496" name="Rectangle 64">
            <a:extLst>
              <a:ext uri="{FF2B5EF4-FFF2-40B4-BE49-F238E27FC236}">
                <a16:creationId xmlns:a16="http://schemas.microsoft.com/office/drawing/2014/main" id="{0E09D7D0-BC3D-9AF5-3120-43DFEA75EB10}"/>
              </a:ext>
            </a:extLst>
          </xdr:cNvPr>
          <xdr:cNvSpPr>
            <a:spLocks noChangeArrowheads="1"/>
          </xdr:cNvSpPr>
        </xdr:nvSpPr>
        <xdr:spPr bwMode="auto">
          <a:xfrm>
            <a:off x="913" y="4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97" name="Line 65">
            <a:extLst>
              <a:ext uri="{FF2B5EF4-FFF2-40B4-BE49-F238E27FC236}">
                <a16:creationId xmlns:a16="http://schemas.microsoft.com/office/drawing/2014/main" id="{890BB2FA-2045-63E9-C2E7-3A3DEEE5A75C}"/>
              </a:ext>
            </a:extLst>
          </xdr:cNvPr>
          <xdr:cNvSpPr>
            <a:spLocks noChangeShapeType="1"/>
          </xdr:cNvSpPr>
        </xdr:nvSpPr>
        <xdr:spPr bwMode="auto">
          <a:xfrm>
            <a:off x="914" y="381"/>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498" name="Rectangle 66">
            <a:extLst>
              <a:ext uri="{FF2B5EF4-FFF2-40B4-BE49-F238E27FC236}">
                <a16:creationId xmlns:a16="http://schemas.microsoft.com/office/drawing/2014/main" id="{0D3D1AA0-95CD-A887-47F3-86F5AC5C363F}"/>
              </a:ext>
            </a:extLst>
          </xdr:cNvPr>
          <xdr:cNvSpPr>
            <a:spLocks noChangeArrowheads="1"/>
          </xdr:cNvSpPr>
        </xdr:nvSpPr>
        <xdr:spPr bwMode="auto">
          <a:xfrm>
            <a:off x="914" y="38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99" name="Line 67">
            <a:extLst>
              <a:ext uri="{FF2B5EF4-FFF2-40B4-BE49-F238E27FC236}">
                <a16:creationId xmlns:a16="http://schemas.microsoft.com/office/drawing/2014/main" id="{C36873F5-4FF2-FC08-F612-1A48DA24F949}"/>
              </a:ext>
            </a:extLst>
          </xdr:cNvPr>
          <xdr:cNvSpPr>
            <a:spLocks noChangeShapeType="1"/>
          </xdr:cNvSpPr>
        </xdr:nvSpPr>
        <xdr:spPr bwMode="auto">
          <a:xfrm>
            <a:off x="914" y="421"/>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500" name="Rectangle 68">
            <a:extLst>
              <a:ext uri="{FF2B5EF4-FFF2-40B4-BE49-F238E27FC236}">
                <a16:creationId xmlns:a16="http://schemas.microsoft.com/office/drawing/2014/main" id="{EF1E19C8-4BED-8ADD-47E7-4493B858555D}"/>
              </a:ext>
            </a:extLst>
          </xdr:cNvPr>
          <xdr:cNvSpPr>
            <a:spLocks noChangeArrowheads="1"/>
          </xdr:cNvSpPr>
        </xdr:nvSpPr>
        <xdr:spPr bwMode="auto">
          <a:xfrm>
            <a:off x="914" y="42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501" name="Line 69">
            <a:extLst>
              <a:ext uri="{FF2B5EF4-FFF2-40B4-BE49-F238E27FC236}">
                <a16:creationId xmlns:a16="http://schemas.microsoft.com/office/drawing/2014/main" id="{B1440280-2648-796B-4791-BEC82C8838FC}"/>
              </a:ext>
            </a:extLst>
          </xdr:cNvPr>
          <xdr:cNvSpPr>
            <a:spLocks noChangeShapeType="1"/>
          </xdr:cNvSpPr>
        </xdr:nvSpPr>
        <xdr:spPr bwMode="auto">
          <a:xfrm>
            <a:off x="914" y="443"/>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502" name="Rectangle 70">
            <a:extLst>
              <a:ext uri="{FF2B5EF4-FFF2-40B4-BE49-F238E27FC236}">
                <a16:creationId xmlns:a16="http://schemas.microsoft.com/office/drawing/2014/main" id="{05CB7985-E7FA-C2E0-4A98-9516B86801BE}"/>
              </a:ext>
            </a:extLst>
          </xdr:cNvPr>
          <xdr:cNvSpPr>
            <a:spLocks noChangeArrowheads="1"/>
          </xdr:cNvSpPr>
        </xdr:nvSpPr>
        <xdr:spPr bwMode="auto">
          <a:xfrm>
            <a:off x="914" y="443"/>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503" name="Line 71">
            <a:extLst>
              <a:ext uri="{FF2B5EF4-FFF2-40B4-BE49-F238E27FC236}">
                <a16:creationId xmlns:a16="http://schemas.microsoft.com/office/drawing/2014/main" id="{9BFE0FF1-C160-B787-C47C-0B732810787F}"/>
              </a:ext>
            </a:extLst>
          </xdr:cNvPr>
          <xdr:cNvSpPr>
            <a:spLocks noChangeShapeType="1"/>
          </xdr:cNvSpPr>
        </xdr:nvSpPr>
        <xdr:spPr bwMode="auto">
          <a:xfrm>
            <a:off x="914" y="465"/>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8504" name="Rectangle 72">
            <a:extLst>
              <a:ext uri="{FF2B5EF4-FFF2-40B4-BE49-F238E27FC236}">
                <a16:creationId xmlns:a16="http://schemas.microsoft.com/office/drawing/2014/main" id="{BAE69150-0C78-A0B5-EF6A-6EEDFE9E8FCC}"/>
              </a:ext>
            </a:extLst>
          </xdr:cNvPr>
          <xdr:cNvSpPr>
            <a:spLocks noChangeArrowheads="1"/>
          </xdr:cNvSpPr>
        </xdr:nvSpPr>
        <xdr:spPr bwMode="auto">
          <a:xfrm>
            <a:off x="914" y="465"/>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653143</xdr:colOff>
      <xdr:row>2</xdr:row>
      <xdr:rowOff>44495</xdr:rowOff>
    </xdr:from>
    <xdr:to>
      <xdr:col>7</xdr:col>
      <xdr:colOff>628468</xdr:colOff>
      <xdr:row>2</xdr:row>
      <xdr:rowOff>1388767</xdr:rowOff>
    </xdr:to>
    <xdr:pic>
      <xdr:nvPicPr>
        <xdr:cNvPr id="7" name="Picture 6">
          <a:extLst>
            <a:ext uri="{FF2B5EF4-FFF2-40B4-BE49-F238E27FC236}">
              <a16:creationId xmlns:a16="http://schemas.microsoft.com/office/drawing/2014/main" id="{58680ED1-35AF-4A7E-A41E-7064A0E84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871607" y="806495"/>
          <a:ext cx="2000250" cy="1341732"/>
        </a:xfrm>
        <a:prstGeom prst="rect">
          <a:avLst/>
        </a:prstGeom>
      </xdr:spPr>
    </xdr:pic>
    <xdr:clientData/>
  </xdr:twoCellAnchor>
  <xdr:twoCellAnchor editAs="oneCell">
    <xdr:from>
      <xdr:col>5</xdr:col>
      <xdr:colOff>408449</xdr:colOff>
      <xdr:row>2</xdr:row>
      <xdr:rowOff>1731753</xdr:rowOff>
    </xdr:from>
    <xdr:to>
      <xdr:col>6</xdr:col>
      <xdr:colOff>94424</xdr:colOff>
      <xdr:row>2</xdr:row>
      <xdr:rowOff>2003608</xdr:rowOff>
    </xdr:to>
    <xdr:pic>
      <xdr:nvPicPr>
        <xdr:cNvPr id="10" name="Picture 9">
          <a:extLst>
            <a:ext uri="{FF2B5EF4-FFF2-40B4-BE49-F238E27FC236}">
              <a16:creationId xmlns:a16="http://schemas.microsoft.com/office/drawing/2014/main" id="{967F684B-E821-4E58-A723-04893D9B6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3124" y="2703303"/>
          <a:ext cx="335580" cy="269134"/>
        </a:xfrm>
        <a:prstGeom prst="rect">
          <a:avLst/>
        </a:prstGeom>
      </xdr:spPr>
    </xdr:pic>
    <xdr:clientData/>
  </xdr:twoCellAnchor>
  <xdr:twoCellAnchor editAs="oneCell">
    <xdr:from>
      <xdr:col>6</xdr:col>
      <xdr:colOff>190500</xdr:colOff>
      <xdr:row>2</xdr:row>
      <xdr:rowOff>1680544</xdr:rowOff>
    </xdr:from>
    <xdr:to>
      <xdr:col>7</xdr:col>
      <xdr:colOff>136661</xdr:colOff>
      <xdr:row>2</xdr:row>
      <xdr:rowOff>2054817</xdr:rowOff>
    </xdr:to>
    <xdr:pic>
      <xdr:nvPicPr>
        <xdr:cNvPr id="11" name="Picture 10">
          <a:extLst>
            <a:ext uri="{FF2B5EF4-FFF2-40B4-BE49-F238E27FC236}">
              <a16:creationId xmlns:a16="http://schemas.microsoft.com/office/drawing/2014/main" id="{994D812F-E967-4816-B0D8-4B2A2575B6AE}"/>
            </a:ext>
          </a:extLst>
        </xdr:cNvPr>
        <xdr:cNvPicPr>
          <a:picLocks noChangeAspect="1"/>
        </xdr:cNvPicPr>
      </xdr:nvPicPr>
      <xdr:blipFill>
        <a:blip xmlns:r="http://schemas.openxmlformats.org/officeDocument/2006/relationships" r:embed="rId3"/>
        <a:stretch>
          <a:fillRect/>
        </a:stretch>
      </xdr:blipFill>
      <xdr:spPr>
        <a:xfrm>
          <a:off x="7762875" y="2652094"/>
          <a:ext cx="595765" cy="371552"/>
        </a:xfrm>
        <a:prstGeom prst="rect">
          <a:avLst/>
        </a:prstGeom>
      </xdr:spPr>
    </xdr:pic>
    <xdr:clientData/>
  </xdr:twoCellAnchor>
  <xdr:twoCellAnchor editAs="oneCell">
    <xdr:from>
      <xdr:col>1</xdr:col>
      <xdr:colOff>9525</xdr:colOff>
      <xdr:row>3</xdr:row>
      <xdr:rowOff>180975</xdr:rowOff>
    </xdr:from>
    <xdr:to>
      <xdr:col>7</xdr:col>
      <xdr:colOff>457200</xdr:colOff>
      <xdr:row>3</xdr:row>
      <xdr:rowOff>1409700</xdr:rowOff>
    </xdr:to>
    <xdr:sp macro="" textlink="">
      <xdr:nvSpPr>
        <xdr:cNvPr id="19457" name="AutoShape 1">
          <a:extLst>
            <a:ext uri="{FF2B5EF4-FFF2-40B4-BE49-F238E27FC236}">
              <a16:creationId xmlns:a16="http://schemas.microsoft.com/office/drawing/2014/main" id="{7CD81D4A-BF79-F680-B621-A1AB85CDD03A}"/>
            </a:ext>
          </a:extLst>
        </xdr:cNvPr>
        <xdr:cNvSpPr>
          <a:spLocks noChangeAspect="1" noChangeArrowheads="1"/>
        </xdr:cNvSpPr>
      </xdr:nvSpPr>
      <xdr:spPr bwMode="auto">
        <a:xfrm>
          <a:off x="9525" y="3905250"/>
          <a:ext cx="8648700" cy="1228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3</xdr:row>
      <xdr:rowOff>171450</xdr:rowOff>
    </xdr:from>
    <xdr:to>
      <xdr:col>7</xdr:col>
      <xdr:colOff>514350</xdr:colOff>
      <xdr:row>3</xdr:row>
      <xdr:rowOff>1409700</xdr:rowOff>
    </xdr:to>
    <xdr:grpSp>
      <xdr:nvGrpSpPr>
        <xdr:cNvPr id="19459" name="Group 3">
          <a:extLst>
            <a:ext uri="{FF2B5EF4-FFF2-40B4-BE49-F238E27FC236}">
              <a16:creationId xmlns:a16="http://schemas.microsoft.com/office/drawing/2014/main" id="{A66239CD-0784-6DAA-3D81-004DA7231C8B}"/>
            </a:ext>
          </a:extLst>
        </xdr:cNvPr>
        <xdr:cNvGrpSpPr>
          <a:grpSpLocks noChangeAspect="1"/>
        </xdr:cNvGrpSpPr>
      </xdr:nvGrpSpPr>
      <xdr:grpSpPr bwMode="auto">
        <a:xfrm>
          <a:off x="57150" y="3890010"/>
          <a:ext cx="8892540" cy="1238250"/>
          <a:chOff x="6" y="409"/>
          <a:chExt cx="909" cy="130"/>
        </a:xfrm>
      </xdr:grpSpPr>
      <xdr:sp macro="" textlink="">
        <xdr:nvSpPr>
          <xdr:cNvPr id="19458" name="AutoShape 2">
            <a:extLst>
              <a:ext uri="{FF2B5EF4-FFF2-40B4-BE49-F238E27FC236}">
                <a16:creationId xmlns:a16="http://schemas.microsoft.com/office/drawing/2014/main" id="{BC483439-89D0-9092-D0B5-6C90EDA556BF}"/>
              </a:ext>
            </a:extLst>
          </xdr:cNvPr>
          <xdr:cNvSpPr>
            <a:spLocks noChangeAspect="1" noChangeArrowheads="1" noTextEdit="1"/>
          </xdr:cNvSpPr>
        </xdr:nvSpPr>
        <xdr:spPr bwMode="auto">
          <a:xfrm>
            <a:off x="6" y="409"/>
            <a:ext cx="908" cy="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9460" name="Rectangle 4">
            <a:extLst>
              <a:ext uri="{FF2B5EF4-FFF2-40B4-BE49-F238E27FC236}">
                <a16:creationId xmlns:a16="http://schemas.microsoft.com/office/drawing/2014/main" id="{C30E5AA8-C81C-202E-75FF-318938D773AF}"/>
              </a:ext>
            </a:extLst>
          </xdr:cNvPr>
          <xdr:cNvSpPr>
            <a:spLocks noChangeArrowheads="1"/>
          </xdr:cNvSpPr>
        </xdr:nvSpPr>
        <xdr:spPr bwMode="auto">
          <a:xfrm>
            <a:off x="60" y="420"/>
            <a:ext cx="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a:t>
            </a:r>
          </a:p>
        </xdr:txBody>
      </xdr:sp>
      <xdr:sp macro="" textlink="">
        <xdr:nvSpPr>
          <xdr:cNvPr id="19461" name="Rectangle 5">
            <a:extLst>
              <a:ext uri="{FF2B5EF4-FFF2-40B4-BE49-F238E27FC236}">
                <a16:creationId xmlns:a16="http://schemas.microsoft.com/office/drawing/2014/main" id="{EB247962-244F-E658-10E5-A37FC2429D04}"/>
              </a:ext>
            </a:extLst>
          </xdr:cNvPr>
          <xdr:cNvSpPr>
            <a:spLocks noChangeArrowheads="1"/>
          </xdr:cNvSpPr>
        </xdr:nvSpPr>
        <xdr:spPr bwMode="auto">
          <a:xfrm>
            <a:off x="187" y="420"/>
            <a:ext cx="1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RS-485 Bus Lines</a:t>
            </a:r>
          </a:p>
        </xdr:txBody>
      </xdr:sp>
      <xdr:sp macro="" textlink="">
        <xdr:nvSpPr>
          <xdr:cNvPr id="19462" name="Rectangle 6">
            <a:extLst>
              <a:ext uri="{FF2B5EF4-FFF2-40B4-BE49-F238E27FC236}">
                <a16:creationId xmlns:a16="http://schemas.microsoft.com/office/drawing/2014/main" id="{157CCE64-DFD5-E9E5-207C-3E4CF9935BDA}"/>
              </a:ext>
            </a:extLst>
          </xdr:cNvPr>
          <xdr:cNvSpPr>
            <a:spLocks noChangeArrowheads="1"/>
          </xdr:cNvSpPr>
        </xdr:nvSpPr>
        <xdr:spPr bwMode="auto">
          <a:xfrm>
            <a:off x="349" y="420"/>
            <a:ext cx="11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Max. No. of Inputs</a:t>
            </a:r>
          </a:p>
        </xdr:txBody>
      </xdr:sp>
      <xdr:sp macro="" textlink="">
        <xdr:nvSpPr>
          <xdr:cNvPr id="19463" name="Rectangle 7">
            <a:extLst>
              <a:ext uri="{FF2B5EF4-FFF2-40B4-BE49-F238E27FC236}">
                <a16:creationId xmlns:a16="http://schemas.microsoft.com/office/drawing/2014/main" id="{EF703769-75A7-3AC9-9014-0BEAFDF706CF}"/>
              </a:ext>
            </a:extLst>
          </xdr:cNvPr>
          <xdr:cNvSpPr>
            <a:spLocks noChangeArrowheads="1"/>
          </xdr:cNvSpPr>
        </xdr:nvSpPr>
        <xdr:spPr bwMode="auto">
          <a:xfrm>
            <a:off x="489" y="420"/>
            <a:ext cx="12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Max. No. of Outputs</a:t>
            </a:r>
          </a:p>
        </xdr:txBody>
      </xdr:sp>
      <xdr:sp macro="" textlink="">
        <xdr:nvSpPr>
          <xdr:cNvPr id="19464" name="Rectangle 8">
            <a:extLst>
              <a:ext uri="{FF2B5EF4-FFF2-40B4-BE49-F238E27FC236}">
                <a16:creationId xmlns:a16="http://schemas.microsoft.com/office/drawing/2014/main" id="{26AAE37E-3A7B-E4FC-2407-7C4A6662DC8A}"/>
              </a:ext>
            </a:extLst>
          </xdr:cNvPr>
          <xdr:cNvSpPr>
            <a:spLocks noChangeArrowheads="1"/>
          </xdr:cNvSpPr>
        </xdr:nvSpPr>
        <xdr:spPr bwMode="auto">
          <a:xfrm>
            <a:off x="637" y="420"/>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STG/IN8S Modules</a:t>
            </a:r>
          </a:p>
        </xdr:txBody>
      </xdr:sp>
      <xdr:sp macro="" textlink="">
        <xdr:nvSpPr>
          <xdr:cNvPr id="19465" name="Rectangle 9">
            <a:extLst>
              <a:ext uri="{FF2B5EF4-FFF2-40B4-BE49-F238E27FC236}">
                <a16:creationId xmlns:a16="http://schemas.microsoft.com/office/drawing/2014/main" id="{A68829C2-073B-71BD-D75F-E91363CAA2C7}"/>
              </a:ext>
            </a:extLst>
          </xdr:cNvPr>
          <xdr:cNvSpPr>
            <a:spLocks noChangeArrowheads="1"/>
          </xdr:cNvSpPr>
        </xdr:nvSpPr>
        <xdr:spPr bwMode="auto">
          <a:xfrm>
            <a:off x="772" y="420"/>
            <a:ext cx="14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STG/OUT16S Modules</a:t>
            </a:r>
          </a:p>
        </xdr:txBody>
      </xdr:sp>
      <xdr:sp macro="" textlink="">
        <xdr:nvSpPr>
          <xdr:cNvPr id="19466" name="Rectangle 10">
            <a:extLst>
              <a:ext uri="{FF2B5EF4-FFF2-40B4-BE49-F238E27FC236}">
                <a16:creationId xmlns:a16="http://schemas.microsoft.com/office/drawing/2014/main" id="{EFEC9D76-2AC8-6A58-24A2-36F454A8C1A5}"/>
              </a:ext>
            </a:extLst>
          </xdr:cNvPr>
          <xdr:cNvSpPr>
            <a:spLocks noChangeArrowheads="1"/>
          </xdr:cNvSpPr>
        </xdr:nvSpPr>
        <xdr:spPr bwMode="auto">
          <a:xfrm>
            <a:off x="9" y="452"/>
            <a:ext cx="12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S1-256</a:t>
            </a:r>
          </a:p>
        </xdr:txBody>
      </xdr:sp>
      <xdr:sp macro="" textlink="">
        <xdr:nvSpPr>
          <xdr:cNvPr id="19467" name="Rectangle 11">
            <a:extLst>
              <a:ext uri="{FF2B5EF4-FFF2-40B4-BE49-F238E27FC236}">
                <a16:creationId xmlns:a16="http://schemas.microsoft.com/office/drawing/2014/main" id="{EB2ED8F8-A09A-5009-86DB-423C5D0DB1DA}"/>
              </a:ext>
            </a:extLst>
          </xdr:cNvPr>
          <xdr:cNvSpPr>
            <a:spLocks noChangeArrowheads="1"/>
          </xdr:cNvSpPr>
        </xdr:nvSpPr>
        <xdr:spPr bwMode="auto">
          <a:xfrm>
            <a:off x="192" y="452"/>
            <a:ext cx="1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 open / 2 closed</a:t>
            </a:r>
          </a:p>
        </xdr:txBody>
      </xdr:sp>
      <xdr:sp macro="" textlink="">
        <xdr:nvSpPr>
          <xdr:cNvPr id="19468" name="Rectangle 12">
            <a:extLst>
              <a:ext uri="{FF2B5EF4-FFF2-40B4-BE49-F238E27FC236}">
                <a16:creationId xmlns:a16="http://schemas.microsoft.com/office/drawing/2014/main" id="{571BAFCE-FF13-CD49-4681-076CC5CFBAD1}"/>
              </a:ext>
            </a:extLst>
          </xdr:cNvPr>
          <xdr:cNvSpPr>
            <a:spLocks noChangeArrowheads="1"/>
          </xdr:cNvSpPr>
        </xdr:nvSpPr>
        <xdr:spPr bwMode="auto">
          <a:xfrm>
            <a:off x="385" y="452"/>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19469" name="Rectangle 13">
            <a:extLst>
              <a:ext uri="{FF2B5EF4-FFF2-40B4-BE49-F238E27FC236}">
                <a16:creationId xmlns:a16="http://schemas.microsoft.com/office/drawing/2014/main" id="{2A023584-1350-E52F-F794-8AA3C99B73E6}"/>
              </a:ext>
            </a:extLst>
          </xdr:cNvPr>
          <xdr:cNvSpPr>
            <a:spLocks noChangeArrowheads="1"/>
          </xdr:cNvSpPr>
        </xdr:nvSpPr>
        <xdr:spPr bwMode="auto">
          <a:xfrm>
            <a:off x="530" y="452"/>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8+512</a:t>
            </a:r>
          </a:p>
        </xdr:txBody>
      </xdr:sp>
      <xdr:sp macro="" textlink="">
        <xdr:nvSpPr>
          <xdr:cNvPr id="19470" name="Rectangle 14">
            <a:extLst>
              <a:ext uri="{FF2B5EF4-FFF2-40B4-BE49-F238E27FC236}">
                <a16:creationId xmlns:a16="http://schemas.microsoft.com/office/drawing/2014/main" id="{4C1E1582-4B81-2E5A-DA61-06DC11A6B24B}"/>
              </a:ext>
            </a:extLst>
          </xdr:cNvPr>
          <xdr:cNvSpPr>
            <a:spLocks noChangeArrowheads="1"/>
          </xdr:cNvSpPr>
        </xdr:nvSpPr>
        <xdr:spPr bwMode="auto">
          <a:xfrm>
            <a:off x="688" y="452"/>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19471" name="Rectangle 15">
            <a:extLst>
              <a:ext uri="{FF2B5EF4-FFF2-40B4-BE49-F238E27FC236}">
                <a16:creationId xmlns:a16="http://schemas.microsoft.com/office/drawing/2014/main" id="{ED5109BE-CEAB-C830-B4C9-EB917D6A32B8}"/>
              </a:ext>
            </a:extLst>
          </xdr:cNvPr>
          <xdr:cNvSpPr>
            <a:spLocks noChangeArrowheads="1"/>
          </xdr:cNvSpPr>
        </xdr:nvSpPr>
        <xdr:spPr bwMode="auto">
          <a:xfrm>
            <a:off x="833" y="452"/>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19472" name="Rectangle 16">
            <a:extLst>
              <a:ext uri="{FF2B5EF4-FFF2-40B4-BE49-F238E27FC236}">
                <a16:creationId xmlns:a16="http://schemas.microsoft.com/office/drawing/2014/main" id="{39E937C1-CC79-E739-7717-485C304FB5BA}"/>
              </a:ext>
            </a:extLst>
          </xdr:cNvPr>
          <xdr:cNvSpPr>
            <a:spLocks noChangeArrowheads="1"/>
          </xdr:cNvSpPr>
        </xdr:nvSpPr>
        <xdr:spPr bwMode="auto">
          <a:xfrm>
            <a:off x="9" y="474"/>
            <a:ext cx="12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S1-128</a:t>
            </a:r>
          </a:p>
        </xdr:txBody>
      </xdr:sp>
      <xdr:sp macro="" textlink="">
        <xdr:nvSpPr>
          <xdr:cNvPr id="19473" name="Rectangle 17">
            <a:extLst>
              <a:ext uri="{FF2B5EF4-FFF2-40B4-BE49-F238E27FC236}">
                <a16:creationId xmlns:a16="http://schemas.microsoft.com/office/drawing/2014/main" id="{0567C5C7-C97F-BDD2-A23E-0557601C345D}"/>
              </a:ext>
            </a:extLst>
          </xdr:cNvPr>
          <xdr:cNvSpPr>
            <a:spLocks noChangeArrowheads="1"/>
          </xdr:cNvSpPr>
        </xdr:nvSpPr>
        <xdr:spPr bwMode="auto">
          <a:xfrm>
            <a:off x="192" y="474"/>
            <a:ext cx="1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 open / 2 closed</a:t>
            </a:r>
          </a:p>
        </xdr:txBody>
      </xdr:sp>
      <xdr:sp macro="" textlink="">
        <xdr:nvSpPr>
          <xdr:cNvPr id="19474" name="Rectangle 18">
            <a:extLst>
              <a:ext uri="{FF2B5EF4-FFF2-40B4-BE49-F238E27FC236}">
                <a16:creationId xmlns:a16="http://schemas.microsoft.com/office/drawing/2014/main" id="{5BCEC733-3915-BCAC-2421-B352DFC7318F}"/>
              </a:ext>
            </a:extLst>
          </xdr:cNvPr>
          <xdr:cNvSpPr>
            <a:spLocks noChangeArrowheads="1"/>
          </xdr:cNvSpPr>
        </xdr:nvSpPr>
        <xdr:spPr bwMode="auto">
          <a:xfrm>
            <a:off x="385" y="474"/>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19475" name="Rectangle 19">
            <a:extLst>
              <a:ext uri="{FF2B5EF4-FFF2-40B4-BE49-F238E27FC236}">
                <a16:creationId xmlns:a16="http://schemas.microsoft.com/office/drawing/2014/main" id="{BDABC493-2784-BE4E-37E9-A1F46BDB02C6}"/>
              </a:ext>
            </a:extLst>
          </xdr:cNvPr>
          <xdr:cNvSpPr>
            <a:spLocks noChangeArrowheads="1"/>
          </xdr:cNvSpPr>
        </xdr:nvSpPr>
        <xdr:spPr bwMode="auto">
          <a:xfrm>
            <a:off x="530" y="474"/>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19476" name="Rectangle 20">
            <a:extLst>
              <a:ext uri="{FF2B5EF4-FFF2-40B4-BE49-F238E27FC236}">
                <a16:creationId xmlns:a16="http://schemas.microsoft.com/office/drawing/2014/main" id="{C2112480-FF80-A99A-F6EC-8479420388D2}"/>
              </a:ext>
            </a:extLst>
          </xdr:cNvPr>
          <xdr:cNvSpPr>
            <a:spLocks noChangeArrowheads="1"/>
          </xdr:cNvSpPr>
        </xdr:nvSpPr>
        <xdr:spPr bwMode="auto">
          <a:xfrm>
            <a:off x="688" y="474"/>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19477" name="Rectangle 21">
            <a:extLst>
              <a:ext uri="{FF2B5EF4-FFF2-40B4-BE49-F238E27FC236}">
                <a16:creationId xmlns:a16="http://schemas.microsoft.com/office/drawing/2014/main" id="{CE0F558C-4BCE-3472-79E1-AB08D37B5743}"/>
              </a:ext>
            </a:extLst>
          </xdr:cNvPr>
          <xdr:cNvSpPr>
            <a:spLocks noChangeArrowheads="1"/>
          </xdr:cNvSpPr>
        </xdr:nvSpPr>
        <xdr:spPr bwMode="auto">
          <a:xfrm>
            <a:off x="833" y="474"/>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19478" name="Rectangle 22">
            <a:extLst>
              <a:ext uri="{FF2B5EF4-FFF2-40B4-BE49-F238E27FC236}">
                <a16:creationId xmlns:a16="http://schemas.microsoft.com/office/drawing/2014/main" id="{41494ADB-6B60-6755-5FBF-3898F9BBED5F}"/>
              </a:ext>
            </a:extLst>
          </xdr:cNvPr>
          <xdr:cNvSpPr>
            <a:spLocks noChangeArrowheads="1"/>
          </xdr:cNvSpPr>
        </xdr:nvSpPr>
        <xdr:spPr bwMode="auto">
          <a:xfrm>
            <a:off x="9" y="496"/>
            <a:ext cx="1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S1-64</a:t>
            </a:r>
          </a:p>
        </xdr:txBody>
      </xdr:sp>
      <xdr:sp macro="" textlink="">
        <xdr:nvSpPr>
          <xdr:cNvPr id="19479" name="Rectangle 23">
            <a:extLst>
              <a:ext uri="{FF2B5EF4-FFF2-40B4-BE49-F238E27FC236}">
                <a16:creationId xmlns:a16="http://schemas.microsoft.com/office/drawing/2014/main" id="{8713DA08-3B07-386B-72A2-DA6C4C245309}"/>
              </a:ext>
            </a:extLst>
          </xdr:cNvPr>
          <xdr:cNvSpPr>
            <a:spLocks noChangeArrowheads="1"/>
          </xdr:cNvSpPr>
        </xdr:nvSpPr>
        <xdr:spPr bwMode="auto">
          <a:xfrm>
            <a:off x="166" y="496"/>
            <a:ext cx="1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open / 1 closed (+2 exp)</a:t>
            </a:r>
          </a:p>
        </xdr:txBody>
      </xdr:sp>
      <xdr:sp macro="" textlink="">
        <xdr:nvSpPr>
          <xdr:cNvPr id="19480" name="Rectangle 24">
            <a:extLst>
              <a:ext uri="{FF2B5EF4-FFF2-40B4-BE49-F238E27FC236}">
                <a16:creationId xmlns:a16="http://schemas.microsoft.com/office/drawing/2014/main" id="{CE5EDA6C-E258-2C16-03D4-D3D032EDEC6C}"/>
              </a:ext>
            </a:extLst>
          </xdr:cNvPr>
          <xdr:cNvSpPr>
            <a:spLocks noChangeArrowheads="1"/>
          </xdr:cNvSpPr>
        </xdr:nvSpPr>
        <xdr:spPr bwMode="auto">
          <a:xfrm>
            <a:off x="389" y="496"/>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8+64</a:t>
            </a:r>
          </a:p>
        </xdr:txBody>
      </xdr:sp>
      <xdr:sp macro="" textlink="">
        <xdr:nvSpPr>
          <xdr:cNvPr id="19481" name="Rectangle 25">
            <a:extLst>
              <a:ext uri="{FF2B5EF4-FFF2-40B4-BE49-F238E27FC236}">
                <a16:creationId xmlns:a16="http://schemas.microsoft.com/office/drawing/2014/main" id="{64487653-2B1A-46C1-EA0F-6C60AB31E350}"/>
              </a:ext>
            </a:extLst>
          </xdr:cNvPr>
          <xdr:cNvSpPr>
            <a:spLocks noChangeArrowheads="1"/>
          </xdr:cNvSpPr>
        </xdr:nvSpPr>
        <xdr:spPr bwMode="auto">
          <a:xfrm>
            <a:off x="530" y="496"/>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19482" name="Rectangle 26">
            <a:extLst>
              <a:ext uri="{FF2B5EF4-FFF2-40B4-BE49-F238E27FC236}">
                <a16:creationId xmlns:a16="http://schemas.microsoft.com/office/drawing/2014/main" id="{107EE518-8C45-9130-2E04-E720D231B6F2}"/>
              </a:ext>
            </a:extLst>
          </xdr:cNvPr>
          <xdr:cNvSpPr>
            <a:spLocks noChangeArrowheads="1"/>
          </xdr:cNvSpPr>
        </xdr:nvSpPr>
        <xdr:spPr bwMode="auto">
          <a:xfrm>
            <a:off x="692" y="49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19483" name="Rectangle 27">
            <a:extLst>
              <a:ext uri="{FF2B5EF4-FFF2-40B4-BE49-F238E27FC236}">
                <a16:creationId xmlns:a16="http://schemas.microsoft.com/office/drawing/2014/main" id="{6A9AE641-051F-2032-1A3B-1B09E21F0ECA}"/>
              </a:ext>
            </a:extLst>
          </xdr:cNvPr>
          <xdr:cNvSpPr>
            <a:spLocks noChangeArrowheads="1"/>
          </xdr:cNvSpPr>
        </xdr:nvSpPr>
        <xdr:spPr bwMode="auto">
          <a:xfrm>
            <a:off x="837" y="49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19484" name="Rectangle 28">
            <a:extLst>
              <a:ext uri="{FF2B5EF4-FFF2-40B4-BE49-F238E27FC236}">
                <a16:creationId xmlns:a16="http://schemas.microsoft.com/office/drawing/2014/main" id="{C045FF09-576F-75EE-DD0A-7AFF133BC6BB}"/>
              </a:ext>
            </a:extLst>
          </xdr:cNvPr>
          <xdr:cNvSpPr>
            <a:spLocks noChangeArrowheads="1"/>
          </xdr:cNvSpPr>
        </xdr:nvSpPr>
        <xdr:spPr bwMode="auto">
          <a:xfrm>
            <a:off x="9" y="518"/>
            <a:ext cx="1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S1-32</a:t>
            </a:r>
          </a:p>
        </xdr:txBody>
      </xdr:sp>
      <xdr:sp macro="" textlink="">
        <xdr:nvSpPr>
          <xdr:cNvPr id="19485" name="Rectangle 29">
            <a:extLst>
              <a:ext uri="{FF2B5EF4-FFF2-40B4-BE49-F238E27FC236}">
                <a16:creationId xmlns:a16="http://schemas.microsoft.com/office/drawing/2014/main" id="{4AB97265-3817-DBF5-B6C1-C934BDB0F415}"/>
              </a:ext>
            </a:extLst>
          </xdr:cNvPr>
          <xdr:cNvSpPr>
            <a:spLocks noChangeArrowheads="1"/>
          </xdr:cNvSpPr>
        </xdr:nvSpPr>
        <xdr:spPr bwMode="auto">
          <a:xfrm>
            <a:off x="192" y="518"/>
            <a:ext cx="1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open / 1 closed</a:t>
            </a:r>
          </a:p>
        </xdr:txBody>
      </xdr:sp>
      <xdr:sp macro="" textlink="">
        <xdr:nvSpPr>
          <xdr:cNvPr id="19486" name="Rectangle 30">
            <a:extLst>
              <a:ext uri="{FF2B5EF4-FFF2-40B4-BE49-F238E27FC236}">
                <a16:creationId xmlns:a16="http://schemas.microsoft.com/office/drawing/2014/main" id="{84A2211B-00C2-84A1-CACD-0DA7C51065B2}"/>
              </a:ext>
            </a:extLst>
          </xdr:cNvPr>
          <xdr:cNvSpPr>
            <a:spLocks noChangeArrowheads="1"/>
          </xdr:cNvSpPr>
        </xdr:nvSpPr>
        <xdr:spPr bwMode="auto">
          <a:xfrm>
            <a:off x="389" y="518"/>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8+32</a:t>
            </a:r>
          </a:p>
        </xdr:txBody>
      </xdr:sp>
      <xdr:sp macro="" textlink="">
        <xdr:nvSpPr>
          <xdr:cNvPr id="19487" name="Rectangle 31">
            <a:extLst>
              <a:ext uri="{FF2B5EF4-FFF2-40B4-BE49-F238E27FC236}">
                <a16:creationId xmlns:a16="http://schemas.microsoft.com/office/drawing/2014/main" id="{2A04BEE1-AEA9-D828-987F-08E13D326B53}"/>
              </a:ext>
            </a:extLst>
          </xdr:cNvPr>
          <xdr:cNvSpPr>
            <a:spLocks noChangeArrowheads="1"/>
          </xdr:cNvSpPr>
        </xdr:nvSpPr>
        <xdr:spPr bwMode="auto">
          <a:xfrm>
            <a:off x="534" y="518"/>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8+64</a:t>
            </a:r>
          </a:p>
        </xdr:txBody>
      </xdr:sp>
      <xdr:sp macro="" textlink="">
        <xdr:nvSpPr>
          <xdr:cNvPr id="19488" name="Rectangle 32">
            <a:extLst>
              <a:ext uri="{FF2B5EF4-FFF2-40B4-BE49-F238E27FC236}">
                <a16:creationId xmlns:a16="http://schemas.microsoft.com/office/drawing/2014/main" id="{FD74D462-166E-C04E-EB95-2866C6009325}"/>
              </a:ext>
            </a:extLst>
          </xdr:cNvPr>
          <xdr:cNvSpPr>
            <a:spLocks noChangeArrowheads="1"/>
          </xdr:cNvSpPr>
        </xdr:nvSpPr>
        <xdr:spPr bwMode="auto">
          <a:xfrm>
            <a:off x="692" y="518"/>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19489" name="Rectangle 33">
            <a:extLst>
              <a:ext uri="{FF2B5EF4-FFF2-40B4-BE49-F238E27FC236}">
                <a16:creationId xmlns:a16="http://schemas.microsoft.com/office/drawing/2014/main" id="{572B6897-AE62-E7E9-DFDE-F9FEE347A965}"/>
              </a:ext>
            </a:extLst>
          </xdr:cNvPr>
          <xdr:cNvSpPr>
            <a:spLocks noChangeArrowheads="1"/>
          </xdr:cNvSpPr>
        </xdr:nvSpPr>
        <xdr:spPr bwMode="auto">
          <a:xfrm>
            <a:off x="837" y="518"/>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19490" name="Rectangle 34">
            <a:extLst>
              <a:ext uri="{FF2B5EF4-FFF2-40B4-BE49-F238E27FC236}">
                <a16:creationId xmlns:a16="http://schemas.microsoft.com/office/drawing/2014/main" id="{1A252876-8532-4B7D-CBAB-3E72EC28AEF2}"/>
              </a:ext>
            </a:extLst>
          </xdr:cNvPr>
          <xdr:cNvSpPr>
            <a:spLocks noChangeArrowheads="1"/>
          </xdr:cNvSpPr>
        </xdr:nvSpPr>
        <xdr:spPr bwMode="auto">
          <a:xfrm>
            <a:off x="6" y="40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91" name="Rectangle 35">
            <a:extLst>
              <a:ext uri="{FF2B5EF4-FFF2-40B4-BE49-F238E27FC236}">
                <a16:creationId xmlns:a16="http://schemas.microsoft.com/office/drawing/2014/main" id="{B1A62413-43C1-6D10-6C8A-F1F04B75DCD9}"/>
              </a:ext>
            </a:extLst>
          </xdr:cNvPr>
          <xdr:cNvSpPr>
            <a:spLocks noChangeArrowheads="1"/>
          </xdr:cNvSpPr>
        </xdr:nvSpPr>
        <xdr:spPr bwMode="auto">
          <a:xfrm>
            <a:off x="151" y="40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92" name="Rectangle 36">
            <a:extLst>
              <a:ext uri="{FF2B5EF4-FFF2-40B4-BE49-F238E27FC236}">
                <a16:creationId xmlns:a16="http://schemas.microsoft.com/office/drawing/2014/main" id="{7D1763DF-2C6D-2EFC-86D0-D2173A6AECA1}"/>
              </a:ext>
            </a:extLst>
          </xdr:cNvPr>
          <xdr:cNvSpPr>
            <a:spLocks noChangeArrowheads="1"/>
          </xdr:cNvSpPr>
        </xdr:nvSpPr>
        <xdr:spPr bwMode="auto">
          <a:xfrm>
            <a:off x="332" y="40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93" name="Rectangle 37">
            <a:extLst>
              <a:ext uri="{FF2B5EF4-FFF2-40B4-BE49-F238E27FC236}">
                <a16:creationId xmlns:a16="http://schemas.microsoft.com/office/drawing/2014/main" id="{E27F1BA1-33DC-971D-BC3C-56EF48180747}"/>
              </a:ext>
            </a:extLst>
          </xdr:cNvPr>
          <xdr:cNvSpPr>
            <a:spLocks noChangeArrowheads="1"/>
          </xdr:cNvSpPr>
        </xdr:nvSpPr>
        <xdr:spPr bwMode="auto">
          <a:xfrm>
            <a:off x="477" y="40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94" name="Rectangle 38">
            <a:extLst>
              <a:ext uri="{FF2B5EF4-FFF2-40B4-BE49-F238E27FC236}">
                <a16:creationId xmlns:a16="http://schemas.microsoft.com/office/drawing/2014/main" id="{05B2DA63-A89D-F555-7D3C-FEC800BE4F7C}"/>
              </a:ext>
            </a:extLst>
          </xdr:cNvPr>
          <xdr:cNvSpPr>
            <a:spLocks noChangeArrowheads="1"/>
          </xdr:cNvSpPr>
        </xdr:nvSpPr>
        <xdr:spPr bwMode="auto">
          <a:xfrm>
            <a:off x="622" y="40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95" name="Rectangle 39">
            <a:extLst>
              <a:ext uri="{FF2B5EF4-FFF2-40B4-BE49-F238E27FC236}">
                <a16:creationId xmlns:a16="http://schemas.microsoft.com/office/drawing/2014/main" id="{DFFD7235-719C-AA1D-A37E-38549A2BF84D}"/>
              </a:ext>
            </a:extLst>
          </xdr:cNvPr>
          <xdr:cNvSpPr>
            <a:spLocks noChangeArrowheads="1"/>
          </xdr:cNvSpPr>
        </xdr:nvSpPr>
        <xdr:spPr bwMode="auto">
          <a:xfrm>
            <a:off x="768" y="40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96" name="Line 40">
            <a:extLst>
              <a:ext uri="{FF2B5EF4-FFF2-40B4-BE49-F238E27FC236}">
                <a16:creationId xmlns:a16="http://schemas.microsoft.com/office/drawing/2014/main" id="{B07FEBAB-8D3D-4673-C49A-11387FF79A11}"/>
              </a:ext>
            </a:extLst>
          </xdr:cNvPr>
          <xdr:cNvSpPr>
            <a:spLocks noChangeShapeType="1"/>
          </xdr:cNvSpPr>
        </xdr:nvSpPr>
        <xdr:spPr bwMode="auto">
          <a:xfrm>
            <a:off x="7" y="409"/>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497" name="Rectangle 41">
            <a:extLst>
              <a:ext uri="{FF2B5EF4-FFF2-40B4-BE49-F238E27FC236}">
                <a16:creationId xmlns:a16="http://schemas.microsoft.com/office/drawing/2014/main" id="{13F61CCB-A9F2-3012-139E-E616E7B41C61}"/>
              </a:ext>
            </a:extLst>
          </xdr:cNvPr>
          <xdr:cNvSpPr>
            <a:spLocks noChangeArrowheads="1"/>
          </xdr:cNvSpPr>
        </xdr:nvSpPr>
        <xdr:spPr bwMode="auto">
          <a:xfrm>
            <a:off x="7" y="409"/>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98" name="Rectangle 42">
            <a:extLst>
              <a:ext uri="{FF2B5EF4-FFF2-40B4-BE49-F238E27FC236}">
                <a16:creationId xmlns:a16="http://schemas.microsoft.com/office/drawing/2014/main" id="{9318BFB1-75A8-CC8A-CE44-62CC0D1D20DF}"/>
              </a:ext>
            </a:extLst>
          </xdr:cNvPr>
          <xdr:cNvSpPr>
            <a:spLocks noChangeArrowheads="1"/>
          </xdr:cNvSpPr>
        </xdr:nvSpPr>
        <xdr:spPr bwMode="auto">
          <a:xfrm>
            <a:off x="913" y="40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99" name="Line 43">
            <a:extLst>
              <a:ext uri="{FF2B5EF4-FFF2-40B4-BE49-F238E27FC236}">
                <a16:creationId xmlns:a16="http://schemas.microsoft.com/office/drawing/2014/main" id="{CDC6804D-383C-2EC4-8218-E8DF4853EC2E}"/>
              </a:ext>
            </a:extLst>
          </xdr:cNvPr>
          <xdr:cNvSpPr>
            <a:spLocks noChangeShapeType="1"/>
          </xdr:cNvSpPr>
        </xdr:nvSpPr>
        <xdr:spPr bwMode="auto">
          <a:xfrm>
            <a:off x="7" y="449"/>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19500" name="Rectangle 44">
            <a:extLst>
              <a:ext uri="{FF2B5EF4-FFF2-40B4-BE49-F238E27FC236}">
                <a16:creationId xmlns:a16="http://schemas.microsoft.com/office/drawing/2014/main" id="{59579F2A-2F77-7570-4C85-CFA614FB03FF}"/>
              </a:ext>
            </a:extLst>
          </xdr:cNvPr>
          <xdr:cNvSpPr>
            <a:spLocks noChangeArrowheads="1"/>
          </xdr:cNvSpPr>
        </xdr:nvSpPr>
        <xdr:spPr bwMode="auto">
          <a:xfrm>
            <a:off x="7" y="449"/>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01" name="Line 45">
            <a:extLst>
              <a:ext uri="{FF2B5EF4-FFF2-40B4-BE49-F238E27FC236}">
                <a16:creationId xmlns:a16="http://schemas.microsoft.com/office/drawing/2014/main" id="{ED665FBD-CB0B-47FC-75D0-9E08A856A786}"/>
              </a:ext>
            </a:extLst>
          </xdr:cNvPr>
          <xdr:cNvSpPr>
            <a:spLocks noChangeShapeType="1"/>
          </xdr:cNvSpPr>
        </xdr:nvSpPr>
        <xdr:spPr bwMode="auto">
          <a:xfrm>
            <a:off x="7" y="471"/>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02" name="Rectangle 46">
            <a:extLst>
              <a:ext uri="{FF2B5EF4-FFF2-40B4-BE49-F238E27FC236}">
                <a16:creationId xmlns:a16="http://schemas.microsoft.com/office/drawing/2014/main" id="{7E1C60CA-7EF9-3391-B4A3-4136C777CF9C}"/>
              </a:ext>
            </a:extLst>
          </xdr:cNvPr>
          <xdr:cNvSpPr>
            <a:spLocks noChangeArrowheads="1"/>
          </xdr:cNvSpPr>
        </xdr:nvSpPr>
        <xdr:spPr bwMode="auto">
          <a:xfrm>
            <a:off x="7" y="471"/>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03" name="Line 47">
            <a:extLst>
              <a:ext uri="{FF2B5EF4-FFF2-40B4-BE49-F238E27FC236}">
                <a16:creationId xmlns:a16="http://schemas.microsoft.com/office/drawing/2014/main" id="{78DEE9EF-EF53-44DA-5438-909B97B6B61B}"/>
              </a:ext>
            </a:extLst>
          </xdr:cNvPr>
          <xdr:cNvSpPr>
            <a:spLocks noChangeShapeType="1"/>
          </xdr:cNvSpPr>
        </xdr:nvSpPr>
        <xdr:spPr bwMode="auto">
          <a:xfrm>
            <a:off x="7" y="493"/>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04" name="Rectangle 48">
            <a:extLst>
              <a:ext uri="{FF2B5EF4-FFF2-40B4-BE49-F238E27FC236}">
                <a16:creationId xmlns:a16="http://schemas.microsoft.com/office/drawing/2014/main" id="{92DED3E0-8D99-8872-CBA4-08316D8B3290}"/>
              </a:ext>
            </a:extLst>
          </xdr:cNvPr>
          <xdr:cNvSpPr>
            <a:spLocks noChangeArrowheads="1"/>
          </xdr:cNvSpPr>
        </xdr:nvSpPr>
        <xdr:spPr bwMode="auto">
          <a:xfrm>
            <a:off x="7" y="493"/>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05" name="Line 49">
            <a:extLst>
              <a:ext uri="{FF2B5EF4-FFF2-40B4-BE49-F238E27FC236}">
                <a16:creationId xmlns:a16="http://schemas.microsoft.com/office/drawing/2014/main" id="{1425B970-F56D-28C4-92FA-0195EA800BF9}"/>
              </a:ext>
            </a:extLst>
          </xdr:cNvPr>
          <xdr:cNvSpPr>
            <a:spLocks noChangeShapeType="1"/>
          </xdr:cNvSpPr>
        </xdr:nvSpPr>
        <xdr:spPr bwMode="auto">
          <a:xfrm>
            <a:off x="7" y="515"/>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06" name="Rectangle 50">
            <a:extLst>
              <a:ext uri="{FF2B5EF4-FFF2-40B4-BE49-F238E27FC236}">
                <a16:creationId xmlns:a16="http://schemas.microsoft.com/office/drawing/2014/main" id="{179D5B17-EEC6-5690-2216-1AA1AF4971B4}"/>
              </a:ext>
            </a:extLst>
          </xdr:cNvPr>
          <xdr:cNvSpPr>
            <a:spLocks noChangeArrowheads="1"/>
          </xdr:cNvSpPr>
        </xdr:nvSpPr>
        <xdr:spPr bwMode="auto">
          <a:xfrm>
            <a:off x="7" y="515"/>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07" name="Line 51">
            <a:extLst>
              <a:ext uri="{FF2B5EF4-FFF2-40B4-BE49-F238E27FC236}">
                <a16:creationId xmlns:a16="http://schemas.microsoft.com/office/drawing/2014/main" id="{A1D6C5D5-9995-01FB-117B-42753566FBCD}"/>
              </a:ext>
            </a:extLst>
          </xdr:cNvPr>
          <xdr:cNvSpPr>
            <a:spLocks noChangeShapeType="1"/>
          </xdr:cNvSpPr>
        </xdr:nvSpPr>
        <xdr:spPr bwMode="auto">
          <a:xfrm>
            <a:off x="6" y="409"/>
            <a:ext cx="0" cy="129"/>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08" name="Rectangle 52">
            <a:extLst>
              <a:ext uri="{FF2B5EF4-FFF2-40B4-BE49-F238E27FC236}">
                <a16:creationId xmlns:a16="http://schemas.microsoft.com/office/drawing/2014/main" id="{62FE97F6-27BA-9AB5-336A-4B0C0F61F5E9}"/>
              </a:ext>
            </a:extLst>
          </xdr:cNvPr>
          <xdr:cNvSpPr>
            <a:spLocks noChangeArrowheads="1"/>
          </xdr:cNvSpPr>
        </xdr:nvSpPr>
        <xdr:spPr bwMode="auto">
          <a:xfrm>
            <a:off x="6" y="409"/>
            <a:ext cx="1" cy="129"/>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09" name="Line 53">
            <a:extLst>
              <a:ext uri="{FF2B5EF4-FFF2-40B4-BE49-F238E27FC236}">
                <a16:creationId xmlns:a16="http://schemas.microsoft.com/office/drawing/2014/main" id="{A53DF86E-858B-8AFD-F11E-6437EC14A62F}"/>
              </a:ext>
            </a:extLst>
          </xdr:cNvPr>
          <xdr:cNvSpPr>
            <a:spLocks noChangeShapeType="1"/>
          </xdr:cNvSpPr>
        </xdr:nvSpPr>
        <xdr:spPr bwMode="auto">
          <a:xfrm>
            <a:off x="151" y="41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10" name="Rectangle 54">
            <a:extLst>
              <a:ext uri="{FF2B5EF4-FFF2-40B4-BE49-F238E27FC236}">
                <a16:creationId xmlns:a16="http://schemas.microsoft.com/office/drawing/2014/main" id="{0AF55C71-EF96-FEBE-C8B9-ED33A79E24DE}"/>
              </a:ext>
            </a:extLst>
          </xdr:cNvPr>
          <xdr:cNvSpPr>
            <a:spLocks noChangeArrowheads="1"/>
          </xdr:cNvSpPr>
        </xdr:nvSpPr>
        <xdr:spPr bwMode="auto">
          <a:xfrm>
            <a:off x="151" y="41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11" name="Line 55">
            <a:extLst>
              <a:ext uri="{FF2B5EF4-FFF2-40B4-BE49-F238E27FC236}">
                <a16:creationId xmlns:a16="http://schemas.microsoft.com/office/drawing/2014/main" id="{959C2253-C7FA-2CED-5DB4-C71C21909EA7}"/>
              </a:ext>
            </a:extLst>
          </xdr:cNvPr>
          <xdr:cNvSpPr>
            <a:spLocks noChangeShapeType="1"/>
          </xdr:cNvSpPr>
        </xdr:nvSpPr>
        <xdr:spPr bwMode="auto">
          <a:xfrm>
            <a:off x="332" y="41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12" name="Rectangle 56">
            <a:extLst>
              <a:ext uri="{FF2B5EF4-FFF2-40B4-BE49-F238E27FC236}">
                <a16:creationId xmlns:a16="http://schemas.microsoft.com/office/drawing/2014/main" id="{0709AC88-5D56-0E32-B0A4-981A52967C0A}"/>
              </a:ext>
            </a:extLst>
          </xdr:cNvPr>
          <xdr:cNvSpPr>
            <a:spLocks noChangeArrowheads="1"/>
          </xdr:cNvSpPr>
        </xdr:nvSpPr>
        <xdr:spPr bwMode="auto">
          <a:xfrm>
            <a:off x="332" y="41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13" name="Line 57">
            <a:extLst>
              <a:ext uri="{FF2B5EF4-FFF2-40B4-BE49-F238E27FC236}">
                <a16:creationId xmlns:a16="http://schemas.microsoft.com/office/drawing/2014/main" id="{CAF55C99-4815-C6C5-7DC3-5D70A01EC0E5}"/>
              </a:ext>
            </a:extLst>
          </xdr:cNvPr>
          <xdr:cNvSpPr>
            <a:spLocks noChangeShapeType="1"/>
          </xdr:cNvSpPr>
        </xdr:nvSpPr>
        <xdr:spPr bwMode="auto">
          <a:xfrm>
            <a:off x="477" y="41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14" name="Rectangle 58">
            <a:extLst>
              <a:ext uri="{FF2B5EF4-FFF2-40B4-BE49-F238E27FC236}">
                <a16:creationId xmlns:a16="http://schemas.microsoft.com/office/drawing/2014/main" id="{2F84724C-6000-2106-8D25-46AEA7AC045E}"/>
              </a:ext>
            </a:extLst>
          </xdr:cNvPr>
          <xdr:cNvSpPr>
            <a:spLocks noChangeArrowheads="1"/>
          </xdr:cNvSpPr>
        </xdr:nvSpPr>
        <xdr:spPr bwMode="auto">
          <a:xfrm>
            <a:off x="477" y="41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15" name="Line 59">
            <a:extLst>
              <a:ext uri="{FF2B5EF4-FFF2-40B4-BE49-F238E27FC236}">
                <a16:creationId xmlns:a16="http://schemas.microsoft.com/office/drawing/2014/main" id="{A09D0244-610D-B3C6-12FD-28DC0F08A3E3}"/>
              </a:ext>
            </a:extLst>
          </xdr:cNvPr>
          <xdr:cNvSpPr>
            <a:spLocks noChangeShapeType="1"/>
          </xdr:cNvSpPr>
        </xdr:nvSpPr>
        <xdr:spPr bwMode="auto">
          <a:xfrm>
            <a:off x="622" y="41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16" name="Rectangle 60">
            <a:extLst>
              <a:ext uri="{FF2B5EF4-FFF2-40B4-BE49-F238E27FC236}">
                <a16:creationId xmlns:a16="http://schemas.microsoft.com/office/drawing/2014/main" id="{D27B7082-784F-9C1F-657E-362F39507B6A}"/>
              </a:ext>
            </a:extLst>
          </xdr:cNvPr>
          <xdr:cNvSpPr>
            <a:spLocks noChangeArrowheads="1"/>
          </xdr:cNvSpPr>
        </xdr:nvSpPr>
        <xdr:spPr bwMode="auto">
          <a:xfrm>
            <a:off x="622" y="41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17" name="Line 61">
            <a:extLst>
              <a:ext uri="{FF2B5EF4-FFF2-40B4-BE49-F238E27FC236}">
                <a16:creationId xmlns:a16="http://schemas.microsoft.com/office/drawing/2014/main" id="{618E316E-2442-CC42-993E-CB58E2695A2F}"/>
              </a:ext>
            </a:extLst>
          </xdr:cNvPr>
          <xdr:cNvSpPr>
            <a:spLocks noChangeShapeType="1"/>
          </xdr:cNvSpPr>
        </xdr:nvSpPr>
        <xdr:spPr bwMode="auto">
          <a:xfrm>
            <a:off x="768" y="41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18" name="Rectangle 62">
            <a:extLst>
              <a:ext uri="{FF2B5EF4-FFF2-40B4-BE49-F238E27FC236}">
                <a16:creationId xmlns:a16="http://schemas.microsoft.com/office/drawing/2014/main" id="{3CC60BAD-29D9-AAE7-30E5-F5918C661860}"/>
              </a:ext>
            </a:extLst>
          </xdr:cNvPr>
          <xdr:cNvSpPr>
            <a:spLocks noChangeArrowheads="1"/>
          </xdr:cNvSpPr>
        </xdr:nvSpPr>
        <xdr:spPr bwMode="auto">
          <a:xfrm>
            <a:off x="768" y="41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19" name="Line 63">
            <a:extLst>
              <a:ext uri="{FF2B5EF4-FFF2-40B4-BE49-F238E27FC236}">
                <a16:creationId xmlns:a16="http://schemas.microsoft.com/office/drawing/2014/main" id="{998C6943-64A7-DA8F-048D-D91BE8C056D7}"/>
              </a:ext>
            </a:extLst>
          </xdr:cNvPr>
          <xdr:cNvSpPr>
            <a:spLocks noChangeShapeType="1"/>
          </xdr:cNvSpPr>
        </xdr:nvSpPr>
        <xdr:spPr bwMode="auto">
          <a:xfrm>
            <a:off x="7" y="537"/>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20" name="Rectangle 64">
            <a:extLst>
              <a:ext uri="{FF2B5EF4-FFF2-40B4-BE49-F238E27FC236}">
                <a16:creationId xmlns:a16="http://schemas.microsoft.com/office/drawing/2014/main" id="{7BFBD4E1-D16B-C02E-7E2C-8CB027D97ADE}"/>
              </a:ext>
            </a:extLst>
          </xdr:cNvPr>
          <xdr:cNvSpPr>
            <a:spLocks noChangeArrowheads="1"/>
          </xdr:cNvSpPr>
        </xdr:nvSpPr>
        <xdr:spPr bwMode="auto">
          <a:xfrm>
            <a:off x="7" y="537"/>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21" name="Line 65">
            <a:extLst>
              <a:ext uri="{FF2B5EF4-FFF2-40B4-BE49-F238E27FC236}">
                <a16:creationId xmlns:a16="http://schemas.microsoft.com/office/drawing/2014/main" id="{F17F5D16-1C09-D1DD-3677-B1F4DD7E6942}"/>
              </a:ext>
            </a:extLst>
          </xdr:cNvPr>
          <xdr:cNvSpPr>
            <a:spLocks noChangeShapeType="1"/>
          </xdr:cNvSpPr>
        </xdr:nvSpPr>
        <xdr:spPr bwMode="auto">
          <a:xfrm>
            <a:off x="913" y="41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9522" name="Rectangle 66">
            <a:extLst>
              <a:ext uri="{FF2B5EF4-FFF2-40B4-BE49-F238E27FC236}">
                <a16:creationId xmlns:a16="http://schemas.microsoft.com/office/drawing/2014/main" id="{543D56DD-D1C2-04D9-359F-E8F2F04817EC}"/>
              </a:ext>
            </a:extLst>
          </xdr:cNvPr>
          <xdr:cNvSpPr>
            <a:spLocks noChangeArrowheads="1"/>
          </xdr:cNvSpPr>
        </xdr:nvSpPr>
        <xdr:spPr bwMode="auto">
          <a:xfrm>
            <a:off x="913" y="41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23" name="Line 67">
            <a:extLst>
              <a:ext uri="{FF2B5EF4-FFF2-40B4-BE49-F238E27FC236}">
                <a16:creationId xmlns:a16="http://schemas.microsoft.com/office/drawing/2014/main" id="{21690C73-88E3-573D-AE1D-3E810A3B6E81}"/>
              </a:ext>
            </a:extLst>
          </xdr:cNvPr>
          <xdr:cNvSpPr>
            <a:spLocks noChangeShapeType="1"/>
          </xdr:cNvSpPr>
        </xdr:nvSpPr>
        <xdr:spPr bwMode="auto">
          <a:xfrm>
            <a:off x="6" y="53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24" name="Rectangle 68">
            <a:extLst>
              <a:ext uri="{FF2B5EF4-FFF2-40B4-BE49-F238E27FC236}">
                <a16:creationId xmlns:a16="http://schemas.microsoft.com/office/drawing/2014/main" id="{9B13F935-5129-56FD-4667-E56F3D517339}"/>
              </a:ext>
            </a:extLst>
          </xdr:cNvPr>
          <xdr:cNvSpPr>
            <a:spLocks noChangeArrowheads="1"/>
          </xdr:cNvSpPr>
        </xdr:nvSpPr>
        <xdr:spPr bwMode="auto">
          <a:xfrm>
            <a:off x="6" y="53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25" name="Line 69">
            <a:extLst>
              <a:ext uri="{FF2B5EF4-FFF2-40B4-BE49-F238E27FC236}">
                <a16:creationId xmlns:a16="http://schemas.microsoft.com/office/drawing/2014/main" id="{EEED69B2-A88C-1E51-CE02-D66656857BDD}"/>
              </a:ext>
            </a:extLst>
          </xdr:cNvPr>
          <xdr:cNvSpPr>
            <a:spLocks noChangeShapeType="1"/>
          </xdr:cNvSpPr>
        </xdr:nvSpPr>
        <xdr:spPr bwMode="auto">
          <a:xfrm>
            <a:off x="151" y="53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26" name="Rectangle 70">
            <a:extLst>
              <a:ext uri="{FF2B5EF4-FFF2-40B4-BE49-F238E27FC236}">
                <a16:creationId xmlns:a16="http://schemas.microsoft.com/office/drawing/2014/main" id="{967B47B6-DE07-345B-A6BC-21CB7AA9CFD6}"/>
              </a:ext>
            </a:extLst>
          </xdr:cNvPr>
          <xdr:cNvSpPr>
            <a:spLocks noChangeArrowheads="1"/>
          </xdr:cNvSpPr>
        </xdr:nvSpPr>
        <xdr:spPr bwMode="auto">
          <a:xfrm>
            <a:off x="151" y="53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27" name="Line 71">
            <a:extLst>
              <a:ext uri="{FF2B5EF4-FFF2-40B4-BE49-F238E27FC236}">
                <a16:creationId xmlns:a16="http://schemas.microsoft.com/office/drawing/2014/main" id="{7C849F55-555A-BE34-CA1A-778B5A92A156}"/>
              </a:ext>
            </a:extLst>
          </xdr:cNvPr>
          <xdr:cNvSpPr>
            <a:spLocks noChangeShapeType="1"/>
          </xdr:cNvSpPr>
        </xdr:nvSpPr>
        <xdr:spPr bwMode="auto">
          <a:xfrm>
            <a:off x="332" y="53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28" name="Rectangle 72">
            <a:extLst>
              <a:ext uri="{FF2B5EF4-FFF2-40B4-BE49-F238E27FC236}">
                <a16:creationId xmlns:a16="http://schemas.microsoft.com/office/drawing/2014/main" id="{2177DDF4-ED08-7FBC-6300-32D4A319CE7F}"/>
              </a:ext>
            </a:extLst>
          </xdr:cNvPr>
          <xdr:cNvSpPr>
            <a:spLocks noChangeArrowheads="1"/>
          </xdr:cNvSpPr>
        </xdr:nvSpPr>
        <xdr:spPr bwMode="auto">
          <a:xfrm>
            <a:off x="332" y="53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29" name="Line 73">
            <a:extLst>
              <a:ext uri="{FF2B5EF4-FFF2-40B4-BE49-F238E27FC236}">
                <a16:creationId xmlns:a16="http://schemas.microsoft.com/office/drawing/2014/main" id="{80024E08-B9A8-137C-3A2C-7FCF8787FC27}"/>
              </a:ext>
            </a:extLst>
          </xdr:cNvPr>
          <xdr:cNvSpPr>
            <a:spLocks noChangeShapeType="1"/>
          </xdr:cNvSpPr>
        </xdr:nvSpPr>
        <xdr:spPr bwMode="auto">
          <a:xfrm>
            <a:off x="477" y="53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30" name="Rectangle 74">
            <a:extLst>
              <a:ext uri="{FF2B5EF4-FFF2-40B4-BE49-F238E27FC236}">
                <a16:creationId xmlns:a16="http://schemas.microsoft.com/office/drawing/2014/main" id="{1CD9E225-BC02-E8B8-D3FD-A6A83EAD514A}"/>
              </a:ext>
            </a:extLst>
          </xdr:cNvPr>
          <xdr:cNvSpPr>
            <a:spLocks noChangeArrowheads="1"/>
          </xdr:cNvSpPr>
        </xdr:nvSpPr>
        <xdr:spPr bwMode="auto">
          <a:xfrm>
            <a:off x="477" y="53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31" name="Line 75">
            <a:extLst>
              <a:ext uri="{FF2B5EF4-FFF2-40B4-BE49-F238E27FC236}">
                <a16:creationId xmlns:a16="http://schemas.microsoft.com/office/drawing/2014/main" id="{4A20D888-037C-A8D5-8E3F-982463FEEB5A}"/>
              </a:ext>
            </a:extLst>
          </xdr:cNvPr>
          <xdr:cNvSpPr>
            <a:spLocks noChangeShapeType="1"/>
          </xdr:cNvSpPr>
        </xdr:nvSpPr>
        <xdr:spPr bwMode="auto">
          <a:xfrm>
            <a:off x="622" y="53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32" name="Rectangle 76">
            <a:extLst>
              <a:ext uri="{FF2B5EF4-FFF2-40B4-BE49-F238E27FC236}">
                <a16:creationId xmlns:a16="http://schemas.microsoft.com/office/drawing/2014/main" id="{305F2EFC-D806-D8E1-BB0E-FBE6EA84FD62}"/>
              </a:ext>
            </a:extLst>
          </xdr:cNvPr>
          <xdr:cNvSpPr>
            <a:spLocks noChangeArrowheads="1"/>
          </xdr:cNvSpPr>
        </xdr:nvSpPr>
        <xdr:spPr bwMode="auto">
          <a:xfrm>
            <a:off x="622" y="53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33" name="Line 77">
            <a:extLst>
              <a:ext uri="{FF2B5EF4-FFF2-40B4-BE49-F238E27FC236}">
                <a16:creationId xmlns:a16="http://schemas.microsoft.com/office/drawing/2014/main" id="{D98F3AD1-688C-AC70-FFC9-AE827E13D46A}"/>
              </a:ext>
            </a:extLst>
          </xdr:cNvPr>
          <xdr:cNvSpPr>
            <a:spLocks noChangeShapeType="1"/>
          </xdr:cNvSpPr>
        </xdr:nvSpPr>
        <xdr:spPr bwMode="auto">
          <a:xfrm>
            <a:off x="768" y="53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34" name="Rectangle 78">
            <a:extLst>
              <a:ext uri="{FF2B5EF4-FFF2-40B4-BE49-F238E27FC236}">
                <a16:creationId xmlns:a16="http://schemas.microsoft.com/office/drawing/2014/main" id="{EAD4DF2E-D808-323E-774C-1C67E2AA4A09}"/>
              </a:ext>
            </a:extLst>
          </xdr:cNvPr>
          <xdr:cNvSpPr>
            <a:spLocks noChangeArrowheads="1"/>
          </xdr:cNvSpPr>
        </xdr:nvSpPr>
        <xdr:spPr bwMode="auto">
          <a:xfrm>
            <a:off x="768" y="53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35" name="Line 79">
            <a:extLst>
              <a:ext uri="{FF2B5EF4-FFF2-40B4-BE49-F238E27FC236}">
                <a16:creationId xmlns:a16="http://schemas.microsoft.com/office/drawing/2014/main" id="{1D58CB1A-B3BF-5F2A-2107-C822377F9450}"/>
              </a:ext>
            </a:extLst>
          </xdr:cNvPr>
          <xdr:cNvSpPr>
            <a:spLocks noChangeShapeType="1"/>
          </xdr:cNvSpPr>
        </xdr:nvSpPr>
        <xdr:spPr bwMode="auto">
          <a:xfrm>
            <a:off x="913" y="53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36" name="Rectangle 80">
            <a:extLst>
              <a:ext uri="{FF2B5EF4-FFF2-40B4-BE49-F238E27FC236}">
                <a16:creationId xmlns:a16="http://schemas.microsoft.com/office/drawing/2014/main" id="{B829019C-4BB1-79E6-29BE-F02DB78F00A5}"/>
              </a:ext>
            </a:extLst>
          </xdr:cNvPr>
          <xdr:cNvSpPr>
            <a:spLocks noChangeArrowheads="1"/>
          </xdr:cNvSpPr>
        </xdr:nvSpPr>
        <xdr:spPr bwMode="auto">
          <a:xfrm>
            <a:off x="913" y="53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37" name="Line 81">
            <a:extLst>
              <a:ext uri="{FF2B5EF4-FFF2-40B4-BE49-F238E27FC236}">
                <a16:creationId xmlns:a16="http://schemas.microsoft.com/office/drawing/2014/main" id="{6C33AC87-1FFA-8470-A6A4-CB7474EAF220}"/>
              </a:ext>
            </a:extLst>
          </xdr:cNvPr>
          <xdr:cNvSpPr>
            <a:spLocks noChangeShapeType="1"/>
          </xdr:cNvSpPr>
        </xdr:nvSpPr>
        <xdr:spPr bwMode="auto">
          <a:xfrm>
            <a:off x="914" y="409"/>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38" name="Rectangle 82">
            <a:extLst>
              <a:ext uri="{FF2B5EF4-FFF2-40B4-BE49-F238E27FC236}">
                <a16:creationId xmlns:a16="http://schemas.microsoft.com/office/drawing/2014/main" id="{47D0695D-EA8B-7867-80A9-A43B510AE9CF}"/>
              </a:ext>
            </a:extLst>
          </xdr:cNvPr>
          <xdr:cNvSpPr>
            <a:spLocks noChangeArrowheads="1"/>
          </xdr:cNvSpPr>
        </xdr:nvSpPr>
        <xdr:spPr bwMode="auto">
          <a:xfrm>
            <a:off x="914" y="40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39" name="Line 83">
            <a:extLst>
              <a:ext uri="{FF2B5EF4-FFF2-40B4-BE49-F238E27FC236}">
                <a16:creationId xmlns:a16="http://schemas.microsoft.com/office/drawing/2014/main" id="{5C084941-0C76-0D5E-6461-E7E2C5EB6146}"/>
              </a:ext>
            </a:extLst>
          </xdr:cNvPr>
          <xdr:cNvSpPr>
            <a:spLocks noChangeShapeType="1"/>
          </xdr:cNvSpPr>
        </xdr:nvSpPr>
        <xdr:spPr bwMode="auto">
          <a:xfrm>
            <a:off x="914" y="449"/>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40" name="Rectangle 84">
            <a:extLst>
              <a:ext uri="{FF2B5EF4-FFF2-40B4-BE49-F238E27FC236}">
                <a16:creationId xmlns:a16="http://schemas.microsoft.com/office/drawing/2014/main" id="{35F0530C-D01A-2CC6-BBA1-612E229BB1DB}"/>
              </a:ext>
            </a:extLst>
          </xdr:cNvPr>
          <xdr:cNvSpPr>
            <a:spLocks noChangeArrowheads="1"/>
          </xdr:cNvSpPr>
        </xdr:nvSpPr>
        <xdr:spPr bwMode="auto">
          <a:xfrm>
            <a:off x="914" y="44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41" name="Line 85">
            <a:extLst>
              <a:ext uri="{FF2B5EF4-FFF2-40B4-BE49-F238E27FC236}">
                <a16:creationId xmlns:a16="http://schemas.microsoft.com/office/drawing/2014/main" id="{FF6B347A-E88F-68A8-C246-68F9E12D4C02}"/>
              </a:ext>
            </a:extLst>
          </xdr:cNvPr>
          <xdr:cNvSpPr>
            <a:spLocks noChangeShapeType="1"/>
          </xdr:cNvSpPr>
        </xdr:nvSpPr>
        <xdr:spPr bwMode="auto">
          <a:xfrm>
            <a:off x="914" y="471"/>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42" name="Rectangle 86">
            <a:extLst>
              <a:ext uri="{FF2B5EF4-FFF2-40B4-BE49-F238E27FC236}">
                <a16:creationId xmlns:a16="http://schemas.microsoft.com/office/drawing/2014/main" id="{70FF492F-797C-58B9-E35A-063D6C225555}"/>
              </a:ext>
            </a:extLst>
          </xdr:cNvPr>
          <xdr:cNvSpPr>
            <a:spLocks noChangeArrowheads="1"/>
          </xdr:cNvSpPr>
        </xdr:nvSpPr>
        <xdr:spPr bwMode="auto">
          <a:xfrm>
            <a:off x="914" y="47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43" name="Line 87">
            <a:extLst>
              <a:ext uri="{FF2B5EF4-FFF2-40B4-BE49-F238E27FC236}">
                <a16:creationId xmlns:a16="http://schemas.microsoft.com/office/drawing/2014/main" id="{6648F54F-398F-2303-D39E-6E8C53D41DD7}"/>
              </a:ext>
            </a:extLst>
          </xdr:cNvPr>
          <xdr:cNvSpPr>
            <a:spLocks noChangeShapeType="1"/>
          </xdr:cNvSpPr>
        </xdr:nvSpPr>
        <xdr:spPr bwMode="auto">
          <a:xfrm>
            <a:off x="914" y="493"/>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44" name="Rectangle 88">
            <a:extLst>
              <a:ext uri="{FF2B5EF4-FFF2-40B4-BE49-F238E27FC236}">
                <a16:creationId xmlns:a16="http://schemas.microsoft.com/office/drawing/2014/main" id="{B2F53F94-9F14-7D0C-2F6B-5018B82AD22C}"/>
              </a:ext>
            </a:extLst>
          </xdr:cNvPr>
          <xdr:cNvSpPr>
            <a:spLocks noChangeArrowheads="1"/>
          </xdr:cNvSpPr>
        </xdr:nvSpPr>
        <xdr:spPr bwMode="auto">
          <a:xfrm>
            <a:off x="914" y="493"/>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45" name="Line 89">
            <a:extLst>
              <a:ext uri="{FF2B5EF4-FFF2-40B4-BE49-F238E27FC236}">
                <a16:creationId xmlns:a16="http://schemas.microsoft.com/office/drawing/2014/main" id="{5E942AFC-A7B1-832C-073F-B8F5B8837CFF}"/>
              </a:ext>
            </a:extLst>
          </xdr:cNvPr>
          <xdr:cNvSpPr>
            <a:spLocks noChangeShapeType="1"/>
          </xdr:cNvSpPr>
        </xdr:nvSpPr>
        <xdr:spPr bwMode="auto">
          <a:xfrm>
            <a:off x="914" y="515"/>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46" name="Rectangle 90">
            <a:extLst>
              <a:ext uri="{FF2B5EF4-FFF2-40B4-BE49-F238E27FC236}">
                <a16:creationId xmlns:a16="http://schemas.microsoft.com/office/drawing/2014/main" id="{922F50CB-9C10-755B-4508-C6735E2A1317}"/>
              </a:ext>
            </a:extLst>
          </xdr:cNvPr>
          <xdr:cNvSpPr>
            <a:spLocks noChangeArrowheads="1"/>
          </xdr:cNvSpPr>
        </xdr:nvSpPr>
        <xdr:spPr bwMode="auto">
          <a:xfrm>
            <a:off x="914" y="515"/>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47" name="Line 91">
            <a:extLst>
              <a:ext uri="{FF2B5EF4-FFF2-40B4-BE49-F238E27FC236}">
                <a16:creationId xmlns:a16="http://schemas.microsoft.com/office/drawing/2014/main" id="{08A0F568-AFF8-9108-D58A-BACC0308A14B}"/>
              </a:ext>
            </a:extLst>
          </xdr:cNvPr>
          <xdr:cNvSpPr>
            <a:spLocks noChangeShapeType="1"/>
          </xdr:cNvSpPr>
        </xdr:nvSpPr>
        <xdr:spPr bwMode="auto">
          <a:xfrm>
            <a:off x="914" y="537"/>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19548" name="Rectangle 92">
            <a:extLst>
              <a:ext uri="{FF2B5EF4-FFF2-40B4-BE49-F238E27FC236}">
                <a16:creationId xmlns:a16="http://schemas.microsoft.com/office/drawing/2014/main" id="{930E89C7-4612-B313-FEEE-739BF4FEA754}"/>
              </a:ext>
            </a:extLst>
          </xdr:cNvPr>
          <xdr:cNvSpPr>
            <a:spLocks noChangeArrowheads="1"/>
          </xdr:cNvSpPr>
        </xdr:nvSpPr>
        <xdr:spPr bwMode="auto">
          <a:xfrm>
            <a:off x="914" y="537"/>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19.xml><?xml version="1.0" encoding="utf-8"?>
<xdr:wsDr xmlns:xdr="http://schemas.openxmlformats.org/drawingml/2006/spreadsheetDrawing" xmlns:a="http://schemas.openxmlformats.org/drawingml/2006/main">
  <xdr:oneCellAnchor>
    <xdr:from>
      <xdr:col>5</xdr:col>
      <xdr:colOff>363017</xdr:colOff>
      <xdr:row>3</xdr:row>
      <xdr:rowOff>1688837</xdr:rowOff>
    </xdr:from>
    <xdr:ext cx="349026" cy="269134"/>
    <xdr:pic>
      <xdr:nvPicPr>
        <xdr:cNvPr id="4" name="Picture 7">
          <a:extLst>
            <a:ext uri="{FF2B5EF4-FFF2-40B4-BE49-F238E27FC236}">
              <a16:creationId xmlns:a16="http://schemas.microsoft.com/office/drawing/2014/main" id="{D5943D3E-B714-4AF0-9004-7D73D4551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7217" y="728717"/>
          <a:ext cx="349026" cy="269134"/>
        </a:xfrm>
        <a:prstGeom prst="rect">
          <a:avLst/>
        </a:prstGeom>
      </xdr:spPr>
    </xdr:pic>
    <xdr:clientData/>
  </xdr:oneCellAnchor>
  <xdr:oneCellAnchor>
    <xdr:from>
      <xdr:col>6</xdr:col>
      <xdr:colOff>206881</xdr:colOff>
      <xdr:row>3</xdr:row>
      <xdr:rowOff>1648041</xdr:rowOff>
    </xdr:from>
    <xdr:ext cx="580006" cy="350727"/>
    <xdr:pic>
      <xdr:nvPicPr>
        <xdr:cNvPr id="5" name="Picture 8">
          <a:extLst>
            <a:ext uri="{FF2B5EF4-FFF2-40B4-BE49-F238E27FC236}">
              <a16:creationId xmlns:a16="http://schemas.microsoft.com/office/drawing/2014/main" id="{28F68FA9-A29E-4792-AB2A-AFB1AD894861}"/>
            </a:ext>
          </a:extLst>
        </xdr:cNvPr>
        <xdr:cNvPicPr>
          <a:picLocks noChangeAspect="1"/>
        </xdr:cNvPicPr>
      </xdr:nvPicPr>
      <xdr:blipFill>
        <a:blip xmlns:r="http://schemas.openxmlformats.org/officeDocument/2006/relationships" r:embed="rId2"/>
        <a:stretch>
          <a:fillRect/>
        </a:stretch>
      </xdr:blipFill>
      <xdr:spPr>
        <a:xfrm>
          <a:off x="3955921" y="733641"/>
          <a:ext cx="580006" cy="350727"/>
        </a:xfrm>
        <a:prstGeom prst="rect">
          <a:avLst/>
        </a:prstGeom>
      </xdr:spPr>
    </xdr:pic>
    <xdr:clientData/>
  </xdr:oneCellAnchor>
  <xdr:twoCellAnchor editAs="oneCell">
    <xdr:from>
      <xdr:col>4</xdr:col>
      <xdr:colOff>135558</xdr:colOff>
      <xdr:row>2</xdr:row>
      <xdr:rowOff>91440</xdr:rowOff>
    </xdr:from>
    <xdr:to>
      <xdr:col>7</xdr:col>
      <xdr:colOff>478622</xdr:colOff>
      <xdr:row>3</xdr:row>
      <xdr:rowOff>1543786</xdr:rowOff>
    </xdr:to>
    <xdr:pic>
      <xdr:nvPicPr>
        <xdr:cNvPr id="6" name="Picture 6">
          <a:extLst>
            <a:ext uri="{FF2B5EF4-FFF2-40B4-BE49-F238E27FC236}">
              <a16:creationId xmlns:a16="http://schemas.microsoft.com/office/drawing/2014/main" id="{CEC39844-78B4-4511-9FCC-83457D2EEEC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106052" y="853440"/>
          <a:ext cx="2414471" cy="1616400"/>
        </a:xfrm>
        <a:prstGeom prst="rect">
          <a:avLst/>
        </a:prstGeom>
      </xdr:spPr>
    </xdr:pic>
    <xdr:clientData/>
  </xdr:twoCellAnchor>
  <xdr:twoCellAnchor>
    <xdr:from>
      <xdr:col>1</xdr:col>
      <xdr:colOff>28575</xdr:colOff>
      <xdr:row>4</xdr:row>
      <xdr:rowOff>366920</xdr:rowOff>
    </xdr:from>
    <xdr:to>
      <xdr:col>7</xdr:col>
      <xdr:colOff>630716</xdr:colOff>
      <xdr:row>4</xdr:row>
      <xdr:rowOff>1557545</xdr:rowOff>
    </xdr:to>
    <xdr:grpSp>
      <xdr:nvGrpSpPr>
        <xdr:cNvPr id="20483" name="Group 3">
          <a:extLst>
            <a:ext uri="{FF2B5EF4-FFF2-40B4-BE49-F238E27FC236}">
              <a16:creationId xmlns:a16="http://schemas.microsoft.com/office/drawing/2014/main" id="{AAC17D72-47E9-8A58-3775-FFAEE6E0CCBF}"/>
            </a:ext>
          </a:extLst>
        </xdr:cNvPr>
        <xdr:cNvGrpSpPr>
          <a:grpSpLocks noChangeAspect="1"/>
        </xdr:cNvGrpSpPr>
      </xdr:nvGrpSpPr>
      <xdr:grpSpPr bwMode="auto">
        <a:xfrm>
          <a:off x="28575" y="4207400"/>
          <a:ext cx="8580281" cy="1190625"/>
          <a:chOff x="3" y="442"/>
          <a:chExt cx="878" cy="125"/>
        </a:xfrm>
      </xdr:grpSpPr>
      <xdr:sp macro="" textlink="">
        <xdr:nvSpPr>
          <xdr:cNvPr id="20482" name="AutoShape 2">
            <a:extLst>
              <a:ext uri="{FF2B5EF4-FFF2-40B4-BE49-F238E27FC236}">
                <a16:creationId xmlns:a16="http://schemas.microsoft.com/office/drawing/2014/main" id="{16F7F65B-05CD-6F4E-A012-03A90B9B504F}"/>
              </a:ext>
            </a:extLst>
          </xdr:cNvPr>
          <xdr:cNvSpPr>
            <a:spLocks noChangeAspect="1" noChangeArrowheads="1" noTextEdit="1"/>
          </xdr:cNvSpPr>
        </xdr:nvSpPr>
        <xdr:spPr bwMode="auto">
          <a:xfrm>
            <a:off x="3" y="442"/>
            <a:ext cx="874" cy="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0484" name="Rectangle 4">
            <a:extLst>
              <a:ext uri="{FF2B5EF4-FFF2-40B4-BE49-F238E27FC236}">
                <a16:creationId xmlns:a16="http://schemas.microsoft.com/office/drawing/2014/main" id="{7CB5F748-5B31-D812-50BE-F425C86BA461}"/>
              </a:ext>
            </a:extLst>
          </xdr:cNvPr>
          <xdr:cNvSpPr>
            <a:spLocks noChangeArrowheads="1"/>
          </xdr:cNvSpPr>
        </xdr:nvSpPr>
        <xdr:spPr bwMode="auto">
          <a:xfrm>
            <a:off x="55" y="453"/>
            <a:ext cx="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a:t>
            </a:r>
          </a:p>
        </xdr:txBody>
      </xdr:sp>
      <xdr:sp macro="" textlink="">
        <xdr:nvSpPr>
          <xdr:cNvPr id="20485" name="Rectangle 5">
            <a:extLst>
              <a:ext uri="{FF2B5EF4-FFF2-40B4-BE49-F238E27FC236}">
                <a16:creationId xmlns:a16="http://schemas.microsoft.com/office/drawing/2014/main" id="{4C4D357E-5B37-01A0-4A39-9921A6E6314E}"/>
              </a:ext>
            </a:extLst>
          </xdr:cNvPr>
          <xdr:cNvSpPr>
            <a:spLocks noChangeArrowheads="1"/>
          </xdr:cNvSpPr>
        </xdr:nvSpPr>
        <xdr:spPr bwMode="auto">
          <a:xfrm>
            <a:off x="178" y="453"/>
            <a:ext cx="1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RS-485 Bus Lines</a:t>
            </a:r>
          </a:p>
        </xdr:txBody>
      </xdr:sp>
      <xdr:sp macro="" textlink="">
        <xdr:nvSpPr>
          <xdr:cNvPr id="20486" name="Rectangle 6">
            <a:extLst>
              <a:ext uri="{FF2B5EF4-FFF2-40B4-BE49-F238E27FC236}">
                <a16:creationId xmlns:a16="http://schemas.microsoft.com/office/drawing/2014/main" id="{5027B5D2-BEAD-6A06-3AB4-38646870FE10}"/>
              </a:ext>
            </a:extLst>
          </xdr:cNvPr>
          <xdr:cNvSpPr>
            <a:spLocks noChangeArrowheads="1"/>
          </xdr:cNvSpPr>
        </xdr:nvSpPr>
        <xdr:spPr bwMode="auto">
          <a:xfrm>
            <a:off x="333" y="453"/>
            <a:ext cx="11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Max. No. of Inputs</a:t>
            </a:r>
          </a:p>
        </xdr:txBody>
      </xdr:sp>
      <xdr:sp macro="" textlink="">
        <xdr:nvSpPr>
          <xdr:cNvPr id="20487" name="Rectangle 7">
            <a:extLst>
              <a:ext uri="{FF2B5EF4-FFF2-40B4-BE49-F238E27FC236}">
                <a16:creationId xmlns:a16="http://schemas.microsoft.com/office/drawing/2014/main" id="{D634F80A-1374-C848-5AB5-80D35EF51B0D}"/>
              </a:ext>
            </a:extLst>
          </xdr:cNvPr>
          <xdr:cNvSpPr>
            <a:spLocks noChangeArrowheads="1"/>
          </xdr:cNvSpPr>
        </xdr:nvSpPr>
        <xdr:spPr bwMode="auto">
          <a:xfrm>
            <a:off x="468" y="453"/>
            <a:ext cx="12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Max. No. of Outputs</a:t>
            </a:r>
          </a:p>
        </xdr:txBody>
      </xdr:sp>
      <xdr:sp macro="" textlink="">
        <xdr:nvSpPr>
          <xdr:cNvPr id="20488" name="Rectangle 8">
            <a:extLst>
              <a:ext uri="{FF2B5EF4-FFF2-40B4-BE49-F238E27FC236}">
                <a16:creationId xmlns:a16="http://schemas.microsoft.com/office/drawing/2014/main" id="{48A6BE7F-5A06-66A0-CA1B-D0881ECB435D}"/>
              </a:ext>
            </a:extLst>
          </xdr:cNvPr>
          <xdr:cNvSpPr>
            <a:spLocks noChangeArrowheads="1"/>
          </xdr:cNvSpPr>
        </xdr:nvSpPr>
        <xdr:spPr bwMode="auto">
          <a:xfrm>
            <a:off x="610" y="453"/>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STG/IN8S Modules</a:t>
            </a:r>
          </a:p>
        </xdr:txBody>
      </xdr:sp>
      <xdr:sp macro="" textlink="">
        <xdr:nvSpPr>
          <xdr:cNvPr id="20489" name="Rectangle 9">
            <a:extLst>
              <a:ext uri="{FF2B5EF4-FFF2-40B4-BE49-F238E27FC236}">
                <a16:creationId xmlns:a16="http://schemas.microsoft.com/office/drawing/2014/main" id="{3D683DF5-7162-A1DF-1E1E-0D7CE9FE6581}"/>
              </a:ext>
            </a:extLst>
          </xdr:cNvPr>
          <xdr:cNvSpPr>
            <a:spLocks noChangeArrowheads="1"/>
          </xdr:cNvSpPr>
        </xdr:nvSpPr>
        <xdr:spPr bwMode="auto">
          <a:xfrm>
            <a:off x="740" y="453"/>
            <a:ext cx="14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it-IT" sz="1000" b="1" i="0" u="none" strike="noStrike" baseline="0">
                <a:solidFill>
                  <a:srgbClr val="000000"/>
                </a:solidFill>
                <a:latin typeface="Nunito"/>
              </a:rPr>
              <a:t>STG/OUT16S Modules</a:t>
            </a:r>
          </a:p>
        </xdr:txBody>
      </xdr:sp>
      <xdr:sp macro="" textlink="">
        <xdr:nvSpPr>
          <xdr:cNvPr id="20490" name="Rectangle 10">
            <a:extLst>
              <a:ext uri="{FF2B5EF4-FFF2-40B4-BE49-F238E27FC236}">
                <a16:creationId xmlns:a16="http://schemas.microsoft.com/office/drawing/2014/main" id="{07C436F8-CD23-D60A-438D-BAA561DC7178}"/>
              </a:ext>
            </a:extLst>
          </xdr:cNvPr>
          <xdr:cNvSpPr>
            <a:spLocks noChangeArrowheads="1"/>
          </xdr:cNvSpPr>
        </xdr:nvSpPr>
        <xdr:spPr bwMode="auto">
          <a:xfrm>
            <a:off x="5" y="483"/>
            <a:ext cx="12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S1-256</a:t>
            </a:r>
          </a:p>
        </xdr:txBody>
      </xdr:sp>
      <xdr:sp macro="" textlink="">
        <xdr:nvSpPr>
          <xdr:cNvPr id="20491" name="Rectangle 11">
            <a:extLst>
              <a:ext uri="{FF2B5EF4-FFF2-40B4-BE49-F238E27FC236}">
                <a16:creationId xmlns:a16="http://schemas.microsoft.com/office/drawing/2014/main" id="{00B209E4-3EE8-B7B8-98D2-B8B01A473A2A}"/>
              </a:ext>
            </a:extLst>
          </xdr:cNvPr>
          <xdr:cNvSpPr>
            <a:spLocks noChangeArrowheads="1"/>
          </xdr:cNvSpPr>
        </xdr:nvSpPr>
        <xdr:spPr bwMode="auto">
          <a:xfrm>
            <a:off x="182" y="483"/>
            <a:ext cx="1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 open / 2 closed</a:t>
            </a:r>
          </a:p>
        </xdr:txBody>
      </xdr:sp>
      <xdr:sp macro="" textlink="">
        <xdr:nvSpPr>
          <xdr:cNvPr id="20492" name="Rectangle 12">
            <a:extLst>
              <a:ext uri="{FF2B5EF4-FFF2-40B4-BE49-F238E27FC236}">
                <a16:creationId xmlns:a16="http://schemas.microsoft.com/office/drawing/2014/main" id="{19247213-7882-9410-77E3-A129A7BA56EE}"/>
              </a:ext>
            </a:extLst>
          </xdr:cNvPr>
          <xdr:cNvSpPr>
            <a:spLocks noChangeArrowheads="1"/>
          </xdr:cNvSpPr>
        </xdr:nvSpPr>
        <xdr:spPr bwMode="auto">
          <a:xfrm>
            <a:off x="368" y="483"/>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20493" name="Rectangle 13">
            <a:extLst>
              <a:ext uri="{FF2B5EF4-FFF2-40B4-BE49-F238E27FC236}">
                <a16:creationId xmlns:a16="http://schemas.microsoft.com/office/drawing/2014/main" id="{DA8F7FCD-1B24-79CC-E986-662DBD15F8BC}"/>
              </a:ext>
            </a:extLst>
          </xdr:cNvPr>
          <xdr:cNvSpPr>
            <a:spLocks noChangeArrowheads="1"/>
          </xdr:cNvSpPr>
        </xdr:nvSpPr>
        <xdr:spPr bwMode="auto">
          <a:xfrm>
            <a:off x="508" y="483"/>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8+512</a:t>
            </a:r>
          </a:p>
        </xdr:txBody>
      </xdr:sp>
      <xdr:sp macro="" textlink="">
        <xdr:nvSpPr>
          <xdr:cNvPr id="20494" name="Rectangle 14">
            <a:extLst>
              <a:ext uri="{FF2B5EF4-FFF2-40B4-BE49-F238E27FC236}">
                <a16:creationId xmlns:a16="http://schemas.microsoft.com/office/drawing/2014/main" id="{BB9374B9-5741-491C-0F14-0438EE4FF7E9}"/>
              </a:ext>
            </a:extLst>
          </xdr:cNvPr>
          <xdr:cNvSpPr>
            <a:spLocks noChangeArrowheads="1"/>
          </xdr:cNvSpPr>
        </xdr:nvSpPr>
        <xdr:spPr bwMode="auto">
          <a:xfrm>
            <a:off x="658" y="483"/>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20495" name="Rectangle 15">
            <a:extLst>
              <a:ext uri="{FF2B5EF4-FFF2-40B4-BE49-F238E27FC236}">
                <a16:creationId xmlns:a16="http://schemas.microsoft.com/office/drawing/2014/main" id="{CC18A9E6-C33C-3C43-808B-4ABA876B1571}"/>
              </a:ext>
            </a:extLst>
          </xdr:cNvPr>
          <xdr:cNvSpPr>
            <a:spLocks noChangeArrowheads="1"/>
          </xdr:cNvSpPr>
        </xdr:nvSpPr>
        <xdr:spPr bwMode="auto">
          <a:xfrm>
            <a:off x="798" y="483"/>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20496" name="Rectangle 16">
            <a:extLst>
              <a:ext uri="{FF2B5EF4-FFF2-40B4-BE49-F238E27FC236}">
                <a16:creationId xmlns:a16="http://schemas.microsoft.com/office/drawing/2014/main" id="{BBB5B3E2-AA7F-9D52-D013-3143D3097811}"/>
              </a:ext>
            </a:extLst>
          </xdr:cNvPr>
          <xdr:cNvSpPr>
            <a:spLocks noChangeArrowheads="1"/>
          </xdr:cNvSpPr>
        </xdr:nvSpPr>
        <xdr:spPr bwMode="auto">
          <a:xfrm>
            <a:off x="5" y="505"/>
            <a:ext cx="12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S1-128</a:t>
            </a:r>
          </a:p>
        </xdr:txBody>
      </xdr:sp>
      <xdr:sp macro="" textlink="">
        <xdr:nvSpPr>
          <xdr:cNvPr id="20497" name="Rectangle 17">
            <a:extLst>
              <a:ext uri="{FF2B5EF4-FFF2-40B4-BE49-F238E27FC236}">
                <a16:creationId xmlns:a16="http://schemas.microsoft.com/office/drawing/2014/main" id="{4B960F67-DE97-C22C-610F-6C71DC62B300}"/>
              </a:ext>
            </a:extLst>
          </xdr:cNvPr>
          <xdr:cNvSpPr>
            <a:spLocks noChangeArrowheads="1"/>
          </xdr:cNvSpPr>
        </xdr:nvSpPr>
        <xdr:spPr bwMode="auto">
          <a:xfrm>
            <a:off x="182" y="505"/>
            <a:ext cx="1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 open / 2 closed</a:t>
            </a:r>
          </a:p>
        </xdr:txBody>
      </xdr:sp>
      <xdr:sp macro="" textlink="">
        <xdr:nvSpPr>
          <xdr:cNvPr id="20498" name="Rectangle 18">
            <a:extLst>
              <a:ext uri="{FF2B5EF4-FFF2-40B4-BE49-F238E27FC236}">
                <a16:creationId xmlns:a16="http://schemas.microsoft.com/office/drawing/2014/main" id="{EA3F6FC1-FC9C-BB44-45F6-736FE9909EE3}"/>
              </a:ext>
            </a:extLst>
          </xdr:cNvPr>
          <xdr:cNvSpPr>
            <a:spLocks noChangeArrowheads="1"/>
          </xdr:cNvSpPr>
        </xdr:nvSpPr>
        <xdr:spPr bwMode="auto">
          <a:xfrm>
            <a:off x="368" y="505"/>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20499" name="Rectangle 19">
            <a:extLst>
              <a:ext uri="{FF2B5EF4-FFF2-40B4-BE49-F238E27FC236}">
                <a16:creationId xmlns:a16="http://schemas.microsoft.com/office/drawing/2014/main" id="{95DCC09D-4DF7-ECFE-8F7D-AB1C917AD6A8}"/>
              </a:ext>
            </a:extLst>
          </xdr:cNvPr>
          <xdr:cNvSpPr>
            <a:spLocks noChangeArrowheads="1"/>
          </xdr:cNvSpPr>
        </xdr:nvSpPr>
        <xdr:spPr bwMode="auto">
          <a:xfrm>
            <a:off x="508" y="505"/>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20500" name="Rectangle 20">
            <a:extLst>
              <a:ext uri="{FF2B5EF4-FFF2-40B4-BE49-F238E27FC236}">
                <a16:creationId xmlns:a16="http://schemas.microsoft.com/office/drawing/2014/main" id="{28742A0C-C481-4B16-90A8-12DFD9198BD5}"/>
              </a:ext>
            </a:extLst>
          </xdr:cNvPr>
          <xdr:cNvSpPr>
            <a:spLocks noChangeArrowheads="1"/>
          </xdr:cNvSpPr>
        </xdr:nvSpPr>
        <xdr:spPr bwMode="auto">
          <a:xfrm>
            <a:off x="658" y="505"/>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20501" name="Rectangle 21">
            <a:extLst>
              <a:ext uri="{FF2B5EF4-FFF2-40B4-BE49-F238E27FC236}">
                <a16:creationId xmlns:a16="http://schemas.microsoft.com/office/drawing/2014/main" id="{D27D4DBE-50CE-A9ED-5AFE-C4C2A8C22C59}"/>
              </a:ext>
            </a:extLst>
          </xdr:cNvPr>
          <xdr:cNvSpPr>
            <a:spLocks noChangeArrowheads="1"/>
          </xdr:cNvSpPr>
        </xdr:nvSpPr>
        <xdr:spPr bwMode="auto">
          <a:xfrm>
            <a:off x="798" y="505"/>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20502" name="Rectangle 22">
            <a:extLst>
              <a:ext uri="{FF2B5EF4-FFF2-40B4-BE49-F238E27FC236}">
                <a16:creationId xmlns:a16="http://schemas.microsoft.com/office/drawing/2014/main" id="{D1B23DAC-3284-1D8E-DEC7-4EFA74926755}"/>
              </a:ext>
            </a:extLst>
          </xdr:cNvPr>
          <xdr:cNvSpPr>
            <a:spLocks noChangeArrowheads="1"/>
          </xdr:cNvSpPr>
        </xdr:nvSpPr>
        <xdr:spPr bwMode="auto">
          <a:xfrm>
            <a:off x="5" y="526"/>
            <a:ext cx="1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S1-64</a:t>
            </a:r>
          </a:p>
        </xdr:txBody>
      </xdr:sp>
      <xdr:sp macro="" textlink="">
        <xdr:nvSpPr>
          <xdr:cNvPr id="20503" name="Rectangle 23">
            <a:extLst>
              <a:ext uri="{FF2B5EF4-FFF2-40B4-BE49-F238E27FC236}">
                <a16:creationId xmlns:a16="http://schemas.microsoft.com/office/drawing/2014/main" id="{F3124808-848D-E33C-D7C6-F52A9AB19C2B}"/>
              </a:ext>
            </a:extLst>
          </xdr:cNvPr>
          <xdr:cNvSpPr>
            <a:spLocks noChangeArrowheads="1"/>
          </xdr:cNvSpPr>
        </xdr:nvSpPr>
        <xdr:spPr bwMode="auto">
          <a:xfrm>
            <a:off x="157" y="526"/>
            <a:ext cx="1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open / 1 closed (+2 exp)</a:t>
            </a:r>
          </a:p>
        </xdr:txBody>
      </xdr:sp>
      <xdr:sp macro="" textlink="">
        <xdr:nvSpPr>
          <xdr:cNvPr id="20504" name="Rectangle 24">
            <a:extLst>
              <a:ext uri="{FF2B5EF4-FFF2-40B4-BE49-F238E27FC236}">
                <a16:creationId xmlns:a16="http://schemas.microsoft.com/office/drawing/2014/main" id="{015355A0-D824-2221-A24E-1F2FEE7DC1B3}"/>
              </a:ext>
            </a:extLst>
          </xdr:cNvPr>
          <xdr:cNvSpPr>
            <a:spLocks noChangeArrowheads="1"/>
          </xdr:cNvSpPr>
        </xdr:nvSpPr>
        <xdr:spPr bwMode="auto">
          <a:xfrm>
            <a:off x="372" y="526"/>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8+64</a:t>
            </a:r>
          </a:p>
        </xdr:txBody>
      </xdr:sp>
      <xdr:sp macro="" textlink="">
        <xdr:nvSpPr>
          <xdr:cNvPr id="20505" name="Rectangle 25">
            <a:extLst>
              <a:ext uri="{FF2B5EF4-FFF2-40B4-BE49-F238E27FC236}">
                <a16:creationId xmlns:a16="http://schemas.microsoft.com/office/drawing/2014/main" id="{2D5AF597-7BF9-1E19-ECD9-4FC4F15FD8AD}"/>
              </a:ext>
            </a:extLst>
          </xdr:cNvPr>
          <xdr:cNvSpPr>
            <a:spLocks noChangeArrowheads="1"/>
          </xdr:cNvSpPr>
        </xdr:nvSpPr>
        <xdr:spPr bwMode="auto">
          <a:xfrm>
            <a:off x="508" y="526"/>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20506" name="Rectangle 26">
            <a:extLst>
              <a:ext uri="{FF2B5EF4-FFF2-40B4-BE49-F238E27FC236}">
                <a16:creationId xmlns:a16="http://schemas.microsoft.com/office/drawing/2014/main" id="{A0C36D82-61B5-2566-A9AA-F0FFD18A6B05}"/>
              </a:ext>
            </a:extLst>
          </xdr:cNvPr>
          <xdr:cNvSpPr>
            <a:spLocks noChangeArrowheads="1"/>
          </xdr:cNvSpPr>
        </xdr:nvSpPr>
        <xdr:spPr bwMode="auto">
          <a:xfrm>
            <a:off x="663" y="52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20507" name="Rectangle 27">
            <a:extLst>
              <a:ext uri="{FF2B5EF4-FFF2-40B4-BE49-F238E27FC236}">
                <a16:creationId xmlns:a16="http://schemas.microsoft.com/office/drawing/2014/main" id="{9516A5D8-3C00-2013-50CF-5A349124701E}"/>
              </a:ext>
            </a:extLst>
          </xdr:cNvPr>
          <xdr:cNvSpPr>
            <a:spLocks noChangeArrowheads="1"/>
          </xdr:cNvSpPr>
        </xdr:nvSpPr>
        <xdr:spPr bwMode="auto">
          <a:xfrm>
            <a:off x="803" y="52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20508" name="Rectangle 28">
            <a:extLst>
              <a:ext uri="{FF2B5EF4-FFF2-40B4-BE49-F238E27FC236}">
                <a16:creationId xmlns:a16="http://schemas.microsoft.com/office/drawing/2014/main" id="{91311FC3-B12F-A316-E5EF-E15996383144}"/>
              </a:ext>
            </a:extLst>
          </xdr:cNvPr>
          <xdr:cNvSpPr>
            <a:spLocks noChangeArrowheads="1"/>
          </xdr:cNvSpPr>
        </xdr:nvSpPr>
        <xdr:spPr bwMode="auto">
          <a:xfrm>
            <a:off x="5" y="546"/>
            <a:ext cx="1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S1-32</a:t>
            </a:r>
          </a:p>
        </xdr:txBody>
      </xdr:sp>
      <xdr:sp macro="" textlink="">
        <xdr:nvSpPr>
          <xdr:cNvPr id="20509" name="Rectangle 29">
            <a:extLst>
              <a:ext uri="{FF2B5EF4-FFF2-40B4-BE49-F238E27FC236}">
                <a16:creationId xmlns:a16="http://schemas.microsoft.com/office/drawing/2014/main" id="{5242C80F-B5B2-0E9F-29B9-61A2E23B168F}"/>
              </a:ext>
            </a:extLst>
          </xdr:cNvPr>
          <xdr:cNvSpPr>
            <a:spLocks noChangeArrowheads="1"/>
          </xdr:cNvSpPr>
        </xdr:nvSpPr>
        <xdr:spPr bwMode="auto">
          <a:xfrm>
            <a:off x="182" y="546"/>
            <a:ext cx="1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open / 1 closed</a:t>
            </a:r>
          </a:p>
        </xdr:txBody>
      </xdr:sp>
      <xdr:sp macro="" textlink="">
        <xdr:nvSpPr>
          <xdr:cNvPr id="20510" name="Rectangle 30">
            <a:extLst>
              <a:ext uri="{FF2B5EF4-FFF2-40B4-BE49-F238E27FC236}">
                <a16:creationId xmlns:a16="http://schemas.microsoft.com/office/drawing/2014/main" id="{F3E154BE-7F51-8DF7-69C4-EFA6C7C4E933}"/>
              </a:ext>
            </a:extLst>
          </xdr:cNvPr>
          <xdr:cNvSpPr>
            <a:spLocks noChangeArrowheads="1"/>
          </xdr:cNvSpPr>
        </xdr:nvSpPr>
        <xdr:spPr bwMode="auto">
          <a:xfrm>
            <a:off x="372" y="546"/>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8+32</a:t>
            </a:r>
          </a:p>
        </xdr:txBody>
      </xdr:sp>
      <xdr:sp macro="" textlink="">
        <xdr:nvSpPr>
          <xdr:cNvPr id="20511" name="Rectangle 31">
            <a:extLst>
              <a:ext uri="{FF2B5EF4-FFF2-40B4-BE49-F238E27FC236}">
                <a16:creationId xmlns:a16="http://schemas.microsoft.com/office/drawing/2014/main" id="{824C55DA-A541-1F83-2C8B-6281018E7EF9}"/>
              </a:ext>
            </a:extLst>
          </xdr:cNvPr>
          <xdr:cNvSpPr>
            <a:spLocks noChangeArrowheads="1"/>
          </xdr:cNvSpPr>
        </xdr:nvSpPr>
        <xdr:spPr bwMode="auto">
          <a:xfrm>
            <a:off x="511" y="546"/>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8+64</a:t>
            </a:r>
          </a:p>
        </xdr:txBody>
      </xdr:sp>
      <xdr:sp macro="" textlink="">
        <xdr:nvSpPr>
          <xdr:cNvPr id="20512" name="Rectangle 32">
            <a:extLst>
              <a:ext uri="{FF2B5EF4-FFF2-40B4-BE49-F238E27FC236}">
                <a16:creationId xmlns:a16="http://schemas.microsoft.com/office/drawing/2014/main" id="{C2174F3D-9889-F11A-0155-01FCCDA52A5F}"/>
              </a:ext>
            </a:extLst>
          </xdr:cNvPr>
          <xdr:cNvSpPr>
            <a:spLocks noChangeArrowheads="1"/>
          </xdr:cNvSpPr>
        </xdr:nvSpPr>
        <xdr:spPr bwMode="auto">
          <a:xfrm>
            <a:off x="663" y="54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20513" name="Rectangle 33">
            <a:extLst>
              <a:ext uri="{FF2B5EF4-FFF2-40B4-BE49-F238E27FC236}">
                <a16:creationId xmlns:a16="http://schemas.microsoft.com/office/drawing/2014/main" id="{2238FD64-FC48-9669-4357-F903B03A154C}"/>
              </a:ext>
            </a:extLst>
          </xdr:cNvPr>
          <xdr:cNvSpPr>
            <a:spLocks noChangeArrowheads="1"/>
          </xdr:cNvSpPr>
        </xdr:nvSpPr>
        <xdr:spPr bwMode="auto">
          <a:xfrm>
            <a:off x="803" y="54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20514" name="Rectangle 34">
            <a:extLst>
              <a:ext uri="{FF2B5EF4-FFF2-40B4-BE49-F238E27FC236}">
                <a16:creationId xmlns:a16="http://schemas.microsoft.com/office/drawing/2014/main" id="{6E0BA71F-A7FC-5E43-5B5F-03DD8FA46828}"/>
              </a:ext>
            </a:extLst>
          </xdr:cNvPr>
          <xdr:cNvSpPr>
            <a:spLocks noChangeArrowheads="1"/>
          </xdr:cNvSpPr>
        </xdr:nvSpPr>
        <xdr:spPr bwMode="auto">
          <a:xfrm>
            <a:off x="3" y="442"/>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15" name="Rectangle 35">
            <a:extLst>
              <a:ext uri="{FF2B5EF4-FFF2-40B4-BE49-F238E27FC236}">
                <a16:creationId xmlns:a16="http://schemas.microsoft.com/office/drawing/2014/main" id="{B06C2994-C918-5DD4-20E9-904572793994}"/>
              </a:ext>
            </a:extLst>
          </xdr:cNvPr>
          <xdr:cNvSpPr>
            <a:spLocks noChangeArrowheads="1"/>
          </xdr:cNvSpPr>
        </xdr:nvSpPr>
        <xdr:spPr bwMode="auto">
          <a:xfrm>
            <a:off x="143" y="442"/>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16" name="Rectangle 36">
            <a:extLst>
              <a:ext uri="{FF2B5EF4-FFF2-40B4-BE49-F238E27FC236}">
                <a16:creationId xmlns:a16="http://schemas.microsoft.com/office/drawing/2014/main" id="{923958CD-37B8-1F58-3A75-CF7D3C9DC507}"/>
              </a:ext>
            </a:extLst>
          </xdr:cNvPr>
          <xdr:cNvSpPr>
            <a:spLocks noChangeArrowheads="1"/>
          </xdr:cNvSpPr>
        </xdr:nvSpPr>
        <xdr:spPr bwMode="auto">
          <a:xfrm>
            <a:off x="317" y="442"/>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17" name="Rectangle 37">
            <a:extLst>
              <a:ext uri="{FF2B5EF4-FFF2-40B4-BE49-F238E27FC236}">
                <a16:creationId xmlns:a16="http://schemas.microsoft.com/office/drawing/2014/main" id="{58F4CCA1-918F-134D-0CAF-91B3DFD1CD96}"/>
              </a:ext>
            </a:extLst>
          </xdr:cNvPr>
          <xdr:cNvSpPr>
            <a:spLocks noChangeArrowheads="1"/>
          </xdr:cNvSpPr>
        </xdr:nvSpPr>
        <xdr:spPr bwMode="auto">
          <a:xfrm>
            <a:off x="456" y="442"/>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18" name="Rectangle 38">
            <a:extLst>
              <a:ext uri="{FF2B5EF4-FFF2-40B4-BE49-F238E27FC236}">
                <a16:creationId xmlns:a16="http://schemas.microsoft.com/office/drawing/2014/main" id="{A2BC405E-B4C3-BAE5-6BB4-0374B9486D69}"/>
              </a:ext>
            </a:extLst>
          </xdr:cNvPr>
          <xdr:cNvSpPr>
            <a:spLocks noChangeArrowheads="1"/>
          </xdr:cNvSpPr>
        </xdr:nvSpPr>
        <xdr:spPr bwMode="auto">
          <a:xfrm>
            <a:off x="596" y="442"/>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19" name="Rectangle 39">
            <a:extLst>
              <a:ext uri="{FF2B5EF4-FFF2-40B4-BE49-F238E27FC236}">
                <a16:creationId xmlns:a16="http://schemas.microsoft.com/office/drawing/2014/main" id="{D9298B5B-B19B-4EF5-0901-69AF931EFB08}"/>
              </a:ext>
            </a:extLst>
          </xdr:cNvPr>
          <xdr:cNvSpPr>
            <a:spLocks noChangeArrowheads="1"/>
          </xdr:cNvSpPr>
        </xdr:nvSpPr>
        <xdr:spPr bwMode="auto">
          <a:xfrm>
            <a:off x="736" y="442"/>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20" name="Line 40">
            <a:extLst>
              <a:ext uri="{FF2B5EF4-FFF2-40B4-BE49-F238E27FC236}">
                <a16:creationId xmlns:a16="http://schemas.microsoft.com/office/drawing/2014/main" id="{9DD6020F-5456-D93E-A29C-4101A18F132D}"/>
              </a:ext>
            </a:extLst>
          </xdr:cNvPr>
          <xdr:cNvSpPr>
            <a:spLocks noChangeShapeType="1"/>
          </xdr:cNvSpPr>
        </xdr:nvSpPr>
        <xdr:spPr bwMode="auto">
          <a:xfrm>
            <a:off x="4" y="442"/>
            <a:ext cx="873"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21" name="Rectangle 41">
            <a:extLst>
              <a:ext uri="{FF2B5EF4-FFF2-40B4-BE49-F238E27FC236}">
                <a16:creationId xmlns:a16="http://schemas.microsoft.com/office/drawing/2014/main" id="{318235F9-D410-EC30-57F7-806C89C616ED}"/>
              </a:ext>
            </a:extLst>
          </xdr:cNvPr>
          <xdr:cNvSpPr>
            <a:spLocks noChangeArrowheads="1"/>
          </xdr:cNvSpPr>
        </xdr:nvSpPr>
        <xdr:spPr bwMode="auto">
          <a:xfrm>
            <a:off x="4" y="442"/>
            <a:ext cx="873"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22" name="Rectangle 42">
            <a:extLst>
              <a:ext uri="{FF2B5EF4-FFF2-40B4-BE49-F238E27FC236}">
                <a16:creationId xmlns:a16="http://schemas.microsoft.com/office/drawing/2014/main" id="{786EBA23-61E5-DCDB-3197-CA4189FA4ED3}"/>
              </a:ext>
            </a:extLst>
          </xdr:cNvPr>
          <xdr:cNvSpPr>
            <a:spLocks noChangeArrowheads="1"/>
          </xdr:cNvSpPr>
        </xdr:nvSpPr>
        <xdr:spPr bwMode="auto">
          <a:xfrm>
            <a:off x="876" y="442"/>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23" name="Line 43">
            <a:extLst>
              <a:ext uri="{FF2B5EF4-FFF2-40B4-BE49-F238E27FC236}">
                <a16:creationId xmlns:a16="http://schemas.microsoft.com/office/drawing/2014/main" id="{844C55B5-34DC-F4C3-C442-CC3A02CACA5D}"/>
              </a:ext>
            </a:extLst>
          </xdr:cNvPr>
          <xdr:cNvSpPr>
            <a:spLocks noChangeShapeType="1"/>
          </xdr:cNvSpPr>
        </xdr:nvSpPr>
        <xdr:spPr bwMode="auto">
          <a:xfrm>
            <a:off x="4" y="480"/>
            <a:ext cx="873"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24" name="Rectangle 44">
            <a:extLst>
              <a:ext uri="{FF2B5EF4-FFF2-40B4-BE49-F238E27FC236}">
                <a16:creationId xmlns:a16="http://schemas.microsoft.com/office/drawing/2014/main" id="{F1CE2817-47D6-7334-243B-04E128E99358}"/>
              </a:ext>
            </a:extLst>
          </xdr:cNvPr>
          <xdr:cNvSpPr>
            <a:spLocks noChangeArrowheads="1"/>
          </xdr:cNvSpPr>
        </xdr:nvSpPr>
        <xdr:spPr bwMode="auto">
          <a:xfrm>
            <a:off x="4" y="480"/>
            <a:ext cx="873"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25" name="Line 45">
            <a:extLst>
              <a:ext uri="{FF2B5EF4-FFF2-40B4-BE49-F238E27FC236}">
                <a16:creationId xmlns:a16="http://schemas.microsoft.com/office/drawing/2014/main" id="{E88C6F39-3AEF-C266-351A-A07B559AE20B}"/>
              </a:ext>
            </a:extLst>
          </xdr:cNvPr>
          <xdr:cNvSpPr>
            <a:spLocks noChangeShapeType="1"/>
          </xdr:cNvSpPr>
        </xdr:nvSpPr>
        <xdr:spPr bwMode="auto">
          <a:xfrm>
            <a:off x="4" y="502"/>
            <a:ext cx="873"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26" name="Rectangle 46">
            <a:extLst>
              <a:ext uri="{FF2B5EF4-FFF2-40B4-BE49-F238E27FC236}">
                <a16:creationId xmlns:a16="http://schemas.microsoft.com/office/drawing/2014/main" id="{79636ECC-8235-3D1F-50F4-8DCC0DBA14EB}"/>
              </a:ext>
            </a:extLst>
          </xdr:cNvPr>
          <xdr:cNvSpPr>
            <a:spLocks noChangeArrowheads="1"/>
          </xdr:cNvSpPr>
        </xdr:nvSpPr>
        <xdr:spPr bwMode="auto">
          <a:xfrm>
            <a:off x="4" y="502"/>
            <a:ext cx="873"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27" name="Line 47">
            <a:extLst>
              <a:ext uri="{FF2B5EF4-FFF2-40B4-BE49-F238E27FC236}">
                <a16:creationId xmlns:a16="http://schemas.microsoft.com/office/drawing/2014/main" id="{416880F9-8BBC-1AF8-8D33-D9ED94F0B0FB}"/>
              </a:ext>
            </a:extLst>
          </xdr:cNvPr>
          <xdr:cNvSpPr>
            <a:spLocks noChangeShapeType="1"/>
          </xdr:cNvSpPr>
        </xdr:nvSpPr>
        <xdr:spPr bwMode="auto">
          <a:xfrm>
            <a:off x="4" y="523"/>
            <a:ext cx="873"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28" name="Rectangle 48">
            <a:extLst>
              <a:ext uri="{FF2B5EF4-FFF2-40B4-BE49-F238E27FC236}">
                <a16:creationId xmlns:a16="http://schemas.microsoft.com/office/drawing/2014/main" id="{181A7621-C903-6957-D211-36B7AE410C57}"/>
              </a:ext>
            </a:extLst>
          </xdr:cNvPr>
          <xdr:cNvSpPr>
            <a:spLocks noChangeArrowheads="1"/>
          </xdr:cNvSpPr>
        </xdr:nvSpPr>
        <xdr:spPr bwMode="auto">
          <a:xfrm>
            <a:off x="4" y="523"/>
            <a:ext cx="873"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29" name="Line 49">
            <a:extLst>
              <a:ext uri="{FF2B5EF4-FFF2-40B4-BE49-F238E27FC236}">
                <a16:creationId xmlns:a16="http://schemas.microsoft.com/office/drawing/2014/main" id="{BD508716-42C6-0497-417F-698B75357819}"/>
              </a:ext>
            </a:extLst>
          </xdr:cNvPr>
          <xdr:cNvSpPr>
            <a:spLocks noChangeShapeType="1"/>
          </xdr:cNvSpPr>
        </xdr:nvSpPr>
        <xdr:spPr bwMode="auto">
          <a:xfrm>
            <a:off x="4" y="544"/>
            <a:ext cx="873"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30" name="Rectangle 50">
            <a:extLst>
              <a:ext uri="{FF2B5EF4-FFF2-40B4-BE49-F238E27FC236}">
                <a16:creationId xmlns:a16="http://schemas.microsoft.com/office/drawing/2014/main" id="{7CD0BF75-EBAC-B544-53FE-B14099115B23}"/>
              </a:ext>
            </a:extLst>
          </xdr:cNvPr>
          <xdr:cNvSpPr>
            <a:spLocks noChangeArrowheads="1"/>
          </xdr:cNvSpPr>
        </xdr:nvSpPr>
        <xdr:spPr bwMode="auto">
          <a:xfrm>
            <a:off x="4" y="544"/>
            <a:ext cx="873"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31" name="Line 51">
            <a:extLst>
              <a:ext uri="{FF2B5EF4-FFF2-40B4-BE49-F238E27FC236}">
                <a16:creationId xmlns:a16="http://schemas.microsoft.com/office/drawing/2014/main" id="{1D887822-8C63-1452-150D-5B87B753C2A8}"/>
              </a:ext>
            </a:extLst>
          </xdr:cNvPr>
          <xdr:cNvSpPr>
            <a:spLocks noChangeShapeType="1"/>
          </xdr:cNvSpPr>
        </xdr:nvSpPr>
        <xdr:spPr bwMode="auto">
          <a:xfrm>
            <a:off x="3" y="442"/>
            <a:ext cx="0" cy="12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32" name="Rectangle 52">
            <a:extLst>
              <a:ext uri="{FF2B5EF4-FFF2-40B4-BE49-F238E27FC236}">
                <a16:creationId xmlns:a16="http://schemas.microsoft.com/office/drawing/2014/main" id="{49E4B85A-4AC0-D487-C598-C94FF8EA30E0}"/>
              </a:ext>
            </a:extLst>
          </xdr:cNvPr>
          <xdr:cNvSpPr>
            <a:spLocks noChangeArrowheads="1"/>
          </xdr:cNvSpPr>
        </xdr:nvSpPr>
        <xdr:spPr bwMode="auto">
          <a:xfrm>
            <a:off x="3" y="442"/>
            <a:ext cx="1" cy="12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33" name="Line 53">
            <a:extLst>
              <a:ext uri="{FF2B5EF4-FFF2-40B4-BE49-F238E27FC236}">
                <a16:creationId xmlns:a16="http://schemas.microsoft.com/office/drawing/2014/main" id="{7EAF98F9-7DDB-46B7-372B-81061B42DCC6}"/>
              </a:ext>
            </a:extLst>
          </xdr:cNvPr>
          <xdr:cNvSpPr>
            <a:spLocks noChangeShapeType="1"/>
          </xdr:cNvSpPr>
        </xdr:nvSpPr>
        <xdr:spPr bwMode="auto">
          <a:xfrm>
            <a:off x="143" y="443"/>
            <a:ext cx="0" cy="123"/>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34" name="Rectangle 54">
            <a:extLst>
              <a:ext uri="{FF2B5EF4-FFF2-40B4-BE49-F238E27FC236}">
                <a16:creationId xmlns:a16="http://schemas.microsoft.com/office/drawing/2014/main" id="{4B91FB76-7E1A-E641-0EA9-8D8861C34169}"/>
              </a:ext>
            </a:extLst>
          </xdr:cNvPr>
          <xdr:cNvSpPr>
            <a:spLocks noChangeArrowheads="1"/>
          </xdr:cNvSpPr>
        </xdr:nvSpPr>
        <xdr:spPr bwMode="auto">
          <a:xfrm>
            <a:off x="143" y="443"/>
            <a:ext cx="1" cy="123"/>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35" name="Line 55">
            <a:extLst>
              <a:ext uri="{FF2B5EF4-FFF2-40B4-BE49-F238E27FC236}">
                <a16:creationId xmlns:a16="http://schemas.microsoft.com/office/drawing/2014/main" id="{9507DC34-7AF9-D125-9B51-DF67760E2F4B}"/>
              </a:ext>
            </a:extLst>
          </xdr:cNvPr>
          <xdr:cNvSpPr>
            <a:spLocks noChangeShapeType="1"/>
          </xdr:cNvSpPr>
        </xdr:nvSpPr>
        <xdr:spPr bwMode="auto">
          <a:xfrm>
            <a:off x="317" y="443"/>
            <a:ext cx="0" cy="123"/>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36" name="Rectangle 56">
            <a:extLst>
              <a:ext uri="{FF2B5EF4-FFF2-40B4-BE49-F238E27FC236}">
                <a16:creationId xmlns:a16="http://schemas.microsoft.com/office/drawing/2014/main" id="{3856D49E-7391-8179-3948-46601F5E0D83}"/>
              </a:ext>
            </a:extLst>
          </xdr:cNvPr>
          <xdr:cNvSpPr>
            <a:spLocks noChangeArrowheads="1"/>
          </xdr:cNvSpPr>
        </xdr:nvSpPr>
        <xdr:spPr bwMode="auto">
          <a:xfrm>
            <a:off x="317" y="443"/>
            <a:ext cx="1" cy="123"/>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37" name="Line 57">
            <a:extLst>
              <a:ext uri="{FF2B5EF4-FFF2-40B4-BE49-F238E27FC236}">
                <a16:creationId xmlns:a16="http://schemas.microsoft.com/office/drawing/2014/main" id="{A6DF5759-C9FB-30A9-7EAB-20BB639BA457}"/>
              </a:ext>
            </a:extLst>
          </xdr:cNvPr>
          <xdr:cNvSpPr>
            <a:spLocks noChangeShapeType="1"/>
          </xdr:cNvSpPr>
        </xdr:nvSpPr>
        <xdr:spPr bwMode="auto">
          <a:xfrm>
            <a:off x="456" y="443"/>
            <a:ext cx="0" cy="123"/>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38" name="Rectangle 58">
            <a:extLst>
              <a:ext uri="{FF2B5EF4-FFF2-40B4-BE49-F238E27FC236}">
                <a16:creationId xmlns:a16="http://schemas.microsoft.com/office/drawing/2014/main" id="{07AE51E9-74BE-F070-D8DA-A299C5E9D39B}"/>
              </a:ext>
            </a:extLst>
          </xdr:cNvPr>
          <xdr:cNvSpPr>
            <a:spLocks noChangeArrowheads="1"/>
          </xdr:cNvSpPr>
        </xdr:nvSpPr>
        <xdr:spPr bwMode="auto">
          <a:xfrm>
            <a:off x="456" y="443"/>
            <a:ext cx="1" cy="123"/>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39" name="Line 59">
            <a:extLst>
              <a:ext uri="{FF2B5EF4-FFF2-40B4-BE49-F238E27FC236}">
                <a16:creationId xmlns:a16="http://schemas.microsoft.com/office/drawing/2014/main" id="{654CA983-2450-C4DA-406B-A1891773869D}"/>
              </a:ext>
            </a:extLst>
          </xdr:cNvPr>
          <xdr:cNvSpPr>
            <a:spLocks noChangeShapeType="1"/>
          </xdr:cNvSpPr>
        </xdr:nvSpPr>
        <xdr:spPr bwMode="auto">
          <a:xfrm>
            <a:off x="596" y="443"/>
            <a:ext cx="0" cy="123"/>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40" name="Rectangle 60">
            <a:extLst>
              <a:ext uri="{FF2B5EF4-FFF2-40B4-BE49-F238E27FC236}">
                <a16:creationId xmlns:a16="http://schemas.microsoft.com/office/drawing/2014/main" id="{F41B8F44-BC0E-9CAA-B166-D6C8172B4C82}"/>
              </a:ext>
            </a:extLst>
          </xdr:cNvPr>
          <xdr:cNvSpPr>
            <a:spLocks noChangeArrowheads="1"/>
          </xdr:cNvSpPr>
        </xdr:nvSpPr>
        <xdr:spPr bwMode="auto">
          <a:xfrm>
            <a:off x="596" y="443"/>
            <a:ext cx="1" cy="123"/>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41" name="Line 61">
            <a:extLst>
              <a:ext uri="{FF2B5EF4-FFF2-40B4-BE49-F238E27FC236}">
                <a16:creationId xmlns:a16="http://schemas.microsoft.com/office/drawing/2014/main" id="{A69B60BD-2656-3D30-5CB6-7B35460C69E9}"/>
              </a:ext>
            </a:extLst>
          </xdr:cNvPr>
          <xdr:cNvSpPr>
            <a:spLocks noChangeShapeType="1"/>
          </xdr:cNvSpPr>
        </xdr:nvSpPr>
        <xdr:spPr bwMode="auto">
          <a:xfrm>
            <a:off x="736" y="443"/>
            <a:ext cx="0" cy="123"/>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42" name="Rectangle 62">
            <a:extLst>
              <a:ext uri="{FF2B5EF4-FFF2-40B4-BE49-F238E27FC236}">
                <a16:creationId xmlns:a16="http://schemas.microsoft.com/office/drawing/2014/main" id="{020D696F-799E-3F74-0B8B-1A2088BBDC40}"/>
              </a:ext>
            </a:extLst>
          </xdr:cNvPr>
          <xdr:cNvSpPr>
            <a:spLocks noChangeArrowheads="1"/>
          </xdr:cNvSpPr>
        </xdr:nvSpPr>
        <xdr:spPr bwMode="auto">
          <a:xfrm>
            <a:off x="736" y="443"/>
            <a:ext cx="1" cy="123"/>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43" name="Line 63">
            <a:extLst>
              <a:ext uri="{FF2B5EF4-FFF2-40B4-BE49-F238E27FC236}">
                <a16:creationId xmlns:a16="http://schemas.microsoft.com/office/drawing/2014/main" id="{0C9902A5-423D-D3A8-9F79-BC9E730CE11B}"/>
              </a:ext>
            </a:extLst>
          </xdr:cNvPr>
          <xdr:cNvSpPr>
            <a:spLocks noChangeShapeType="1"/>
          </xdr:cNvSpPr>
        </xdr:nvSpPr>
        <xdr:spPr bwMode="auto">
          <a:xfrm>
            <a:off x="4" y="565"/>
            <a:ext cx="873"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44" name="Rectangle 64">
            <a:extLst>
              <a:ext uri="{FF2B5EF4-FFF2-40B4-BE49-F238E27FC236}">
                <a16:creationId xmlns:a16="http://schemas.microsoft.com/office/drawing/2014/main" id="{76067E57-FD6D-D12B-89BA-C6554A76934A}"/>
              </a:ext>
            </a:extLst>
          </xdr:cNvPr>
          <xdr:cNvSpPr>
            <a:spLocks noChangeArrowheads="1"/>
          </xdr:cNvSpPr>
        </xdr:nvSpPr>
        <xdr:spPr bwMode="auto">
          <a:xfrm>
            <a:off x="4" y="565"/>
            <a:ext cx="873"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45" name="Line 65">
            <a:extLst>
              <a:ext uri="{FF2B5EF4-FFF2-40B4-BE49-F238E27FC236}">
                <a16:creationId xmlns:a16="http://schemas.microsoft.com/office/drawing/2014/main" id="{2D5669ED-30C8-BD07-66B5-21DB5320DBDA}"/>
              </a:ext>
            </a:extLst>
          </xdr:cNvPr>
          <xdr:cNvSpPr>
            <a:spLocks noChangeShapeType="1"/>
          </xdr:cNvSpPr>
        </xdr:nvSpPr>
        <xdr:spPr bwMode="auto">
          <a:xfrm>
            <a:off x="876" y="443"/>
            <a:ext cx="0" cy="123"/>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0546" name="Rectangle 66">
            <a:extLst>
              <a:ext uri="{FF2B5EF4-FFF2-40B4-BE49-F238E27FC236}">
                <a16:creationId xmlns:a16="http://schemas.microsoft.com/office/drawing/2014/main" id="{AE51730A-8771-4B58-331B-AA62E78D77A8}"/>
              </a:ext>
            </a:extLst>
          </xdr:cNvPr>
          <xdr:cNvSpPr>
            <a:spLocks noChangeArrowheads="1"/>
          </xdr:cNvSpPr>
        </xdr:nvSpPr>
        <xdr:spPr bwMode="auto">
          <a:xfrm>
            <a:off x="876" y="443"/>
            <a:ext cx="1" cy="123"/>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47" name="Line 67">
            <a:extLst>
              <a:ext uri="{FF2B5EF4-FFF2-40B4-BE49-F238E27FC236}">
                <a16:creationId xmlns:a16="http://schemas.microsoft.com/office/drawing/2014/main" id="{6D31B1C9-34C3-D651-15C4-44879D604375}"/>
              </a:ext>
            </a:extLst>
          </xdr:cNvPr>
          <xdr:cNvSpPr>
            <a:spLocks noChangeShapeType="1"/>
          </xdr:cNvSpPr>
        </xdr:nvSpPr>
        <xdr:spPr bwMode="auto">
          <a:xfrm>
            <a:off x="3" y="5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48" name="Rectangle 68">
            <a:extLst>
              <a:ext uri="{FF2B5EF4-FFF2-40B4-BE49-F238E27FC236}">
                <a16:creationId xmlns:a16="http://schemas.microsoft.com/office/drawing/2014/main" id="{EF8EE55F-BCEE-D6D8-D10B-A165B32BAA40}"/>
              </a:ext>
            </a:extLst>
          </xdr:cNvPr>
          <xdr:cNvSpPr>
            <a:spLocks noChangeArrowheads="1"/>
          </xdr:cNvSpPr>
        </xdr:nvSpPr>
        <xdr:spPr bwMode="auto">
          <a:xfrm>
            <a:off x="3" y="5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49" name="Line 69">
            <a:extLst>
              <a:ext uri="{FF2B5EF4-FFF2-40B4-BE49-F238E27FC236}">
                <a16:creationId xmlns:a16="http://schemas.microsoft.com/office/drawing/2014/main" id="{C9163E79-166D-07D0-F820-ACF0C9ED2CD7}"/>
              </a:ext>
            </a:extLst>
          </xdr:cNvPr>
          <xdr:cNvSpPr>
            <a:spLocks noChangeShapeType="1"/>
          </xdr:cNvSpPr>
        </xdr:nvSpPr>
        <xdr:spPr bwMode="auto">
          <a:xfrm>
            <a:off x="143" y="5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50" name="Rectangle 70">
            <a:extLst>
              <a:ext uri="{FF2B5EF4-FFF2-40B4-BE49-F238E27FC236}">
                <a16:creationId xmlns:a16="http://schemas.microsoft.com/office/drawing/2014/main" id="{6F644861-6AA7-6451-82CA-A4210E638E38}"/>
              </a:ext>
            </a:extLst>
          </xdr:cNvPr>
          <xdr:cNvSpPr>
            <a:spLocks noChangeArrowheads="1"/>
          </xdr:cNvSpPr>
        </xdr:nvSpPr>
        <xdr:spPr bwMode="auto">
          <a:xfrm>
            <a:off x="143" y="5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51" name="Line 71">
            <a:extLst>
              <a:ext uri="{FF2B5EF4-FFF2-40B4-BE49-F238E27FC236}">
                <a16:creationId xmlns:a16="http://schemas.microsoft.com/office/drawing/2014/main" id="{84AA5501-5E2A-FB63-1131-DE08C55E21E6}"/>
              </a:ext>
            </a:extLst>
          </xdr:cNvPr>
          <xdr:cNvSpPr>
            <a:spLocks noChangeShapeType="1"/>
          </xdr:cNvSpPr>
        </xdr:nvSpPr>
        <xdr:spPr bwMode="auto">
          <a:xfrm>
            <a:off x="317" y="5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52" name="Rectangle 72">
            <a:extLst>
              <a:ext uri="{FF2B5EF4-FFF2-40B4-BE49-F238E27FC236}">
                <a16:creationId xmlns:a16="http://schemas.microsoft.com/office/drawing/2014/main" id="{981CD02D-94E8-F5AF-77EF-B201846D4272}"/>
              </a:ext>
            </a:extLst>
          </xdr:cNvPr>
          <xdr:cNvSpPr>
            <a:spLocks noChangeArrowheads="1"/>
          </xdr:cNvSpPr>
        </xdr:nvSpPr>
        <xdr:spPr bwMode="auto">
          <a:xfrm>
            <a:off x="317" y="5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53" name="Line 73">
            <a:extLst>
              <a:ext uri="{FF2B5EF4-FFF2-40B4-BE49-F238E27FC236}">
                <a16:creationId xmlns:a16="http://schemas.microsoft.com/office/drawing/2014/main" id="{5081B74C-1E55-83BD-5344-67CE4D697257}"/>
              </a:ext>
            </a:extLst>
          </xdr:cNvPr>
          <xdr:cNvSpPr>
            <a:spLocks noChangeShapeType="1"/>
          </xdr:cNvSpPr>
        </xdr:nvSpPr>
        <xdr:spPr bwMode="auto">
          <a:xfrm>
            <a:off x="456" y="5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54" name="Rectangle 74">
            <a:extLst>
              <a:ext uri="{FF2B5EF4-FFF2-40B4-BE49-F238E27FC236}">
                <a16:creationId xmlns:a16="http://schemas.microsoft.com/office/drawing/2014/main" id="{BA2E0BA6-62CB-8BFE-C513-23391686477E}"/>
              </a:ext>
            </a:extLst>
          </xdr:cNvPr>
          <xdr:cNvSpPr>
            <a:spLocks noChangeArrowheads="1"/>
          </xdr:cNvSpPr>
        </xdr:nvSpPr>
        <xdr:spPr bwMode="auto">
          <a:xfrm>
            <a:off x="456" y="5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55" name="Line 75">
            <a:extLst>
              <a:ext uri="{FF2B5EF4-FFF2-40B4-BE49-F238E27FC236}">
                <a16:creationId xmlns:a16="http://schemas.microsoft.com/office/drawing/2014/main" id="{2C347C25-636A-B415-0301-8AA368CCA3A3}"/>
              </a:ext>
            </a:extLst>
          </xdr:cNvPr>
          <xdr:cNvSpPr>
            <a:spLocks noChangeShapeType="1"/>
          </xdr:cNvSpPr>
        </xdr:nvSpPr>
        <xdr:spPr bwMode="auto">
          <a:xfrm>
            <a:off x="596" y="5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56" name="Rectangle 76">
            <a:extLst>
              <a:ext uri="{FF2B5EF4-FFF2-40B4-BE49-F238E27FC236}">
                <a16:creationId xmlns:a16="http://schemas.microsoft.com/office/drawing/2014/main" id="{0B273667-C7C3-E41A-8085-6367A39C11CD}"/>
              </a:ext>
            </a:extLst>
          </xdr:cNvPr>
          <xdr:cNvSpPr>
            <a:spLocks noChangeArrowheads="1"/>
          </xdr:cNvSpPr>
        </xdr:nvSpPr>
        <xdr:spPr bwMode="auto">
          <a:xfrm>
            <a:off x="596" y="5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57" name="Line 77">
            <a:extLst>
              <a:ext uri="{FF2B5EF4-FFF2-40B4-BE49-F238E27FC236}">
                <a16:creationId xmlns:a16="http://schemas.microsoft.com/office/drawing/2014/main" id="{26324D29-978D-DFF9-E6AC-5497B3BFC952}"/>
              </a:ext>
            </a:extLst>
          </xdr:cNvPr>
          <xdr:cNvSpPr>
            <a:spLocks noChangeShapeType="1"/>
          </xdr:cNvSpPr>
        </xdr:nvSpPr>
        <xdr:spPr bwMode="auto">
          <a:xfrm>
            <a:off x="736" y="5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58" name="Rectangle 78">
            <a:extLst>
              <a:ext uri="{FF2B5EF4-FFF2-40B4-BE49-F238E27FC236}">
                <a16:creationId xmlns:a16="http://schemas.microsoft.com/office/drawing/2014/main" id="{B2314F03-DB87-9B33-B754-D30FBB2BCE98}"/>
              </a:ext>
            </a:extLst>
          </xdr:cNvPr>
          <xdr:cNvSpPr>
            <a:spLocks noChangeArrowheads="1"/>
          </xdr:cNvSpPr>
        </xdr:nvSpPr>
        <xdr:spPr bwMode="auto">
          <a:xfrm>
            <a:off x="736" y="5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59" name="Line 79">
            <a:extLst>
              <a:ext uri="{FF2B5EF4-FFF2-40B4-BE49-F238E27FC236}">
                <a16:creationId xmlns:a16="http://schemas.microsoft.com/office/drawing/2014/main" id="{A0134484-E5A2-5F41-FCAE-01085C9400EF}"/>
              </a:ext>
            </a:extLst>
          </xdr:cNvPr>
          <xdr:cNvSpPr>
            <a:spLocks noChangeShapeType="1"/>
          </xdr:cNvSpPr>
        </xdr:nvSpPr>
        <xdr:spPr bwMode="auto">
          <a:xfrm>
            <a:off x="876" y="566"/>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60" name="Rectangle 80">
            <a:extLst>
              <a:ext uri="{FF2B5EF4-FFF2-40B4-BE49-F238E27FC236}">
                <a16:creationId xmlns:a16="http://schemas.microsoft.com/office/drawing/2014/main" id="{DA5F1F42-DF40-D45A-5AA3-801EA1E6C115}"/>
              </a:ext>
            </a:extLst>
          </xdr:cNvPr>
          <xdr:cNvSpPr>
            <a:spLocks noChangeArrowheads="1"/>
          </xdr:cNvSpPr>
        </xdr:nvSpPr>
        <xdr:spPr bwMode="auto">
          <a:xfrm>
            <a:off x="876" y="566"/>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61" name="Line 81">
            <a:extLst>
              <a:ext uri="{FF2B5EF4-FFF2-40B4-BE49-F238E27FC236}">
                <a16:creationId xmlns:a16="http://schemas.microsoft.com/office/drawing/2014/main" id="{3AE4C205-05DD-A357-4695-1D844D367341}"/>
              </a:ext>
            </a:extLst>
          </xdr:cNvPr>
          <xdr:cNvSpPr>
            <a:spLocks noChangeShapeType="1"/>
          </xdr:cNvSpPr>
        </xdr:nvSpPr>
        <xdr:spPr bwMode="auto">
          <a:xfrm>
            <a:off x="877" y="442"/>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62" name="Rectangle 82">
            <a:extLst>
              <a:ext uri="{FF2B5EF4-FFF2-40B4-BE49-F238E27FC236}">
                <a16:creationId xmlns:a16="http://schemas.microsoft.com/office/drawing/2014/main" id="{814B4919-3A91-0C7C-B636-65AE7D847338}"/>
              </a:ext>
            </a:extLst>
          </xdr:cNvPr>
          <xdr:cNvSpPr>
            <a:spLocks noChangeArrowheads="1"/>
          </xdr:cNvSpPr>
        </xdr:nvSpPr>
        <xdr:spPr bwMode="auto">
          <a:xfrm>
            <a:off x="877" y="442"/>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63" name="Line 83">
            <a:extLst>
              <a:ext uri="{FF2B5EF4-FFF2-40B4-BE49-F238E27FC236}">
                <a16:creationId xmlns:a16="http://schemas.microsoft.com/office/drawing/2014/main" id="{AFE17502-3D46-1A2A-7DCE-F78991C3DA59}"/>
              </a:ext>
            </a:extLst>
          </xdr:cNvPr>
          <xdr:cNvSpPr>
            <a:spLocks noChangeShapeType="1"/>
          </xdr:cNvSpPr>
        </xdr:nvSpPr>
        <xdr:spPr bwMode="auto">
          <a:xfrm>
            <a:off x="877" y="480"/>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64" name="Rectangle 84">
            <a:extLst>
              <a:ext uri="{FF2B5EF4-FFF2-40B4-BE49-F238E27FC236}">
                <a16:creationId xmlns:a16="http://schemas.microsoft.com/office/drawing/2014/main" id="{9563B7AC-16D8-64D1-BDA5-4E352459E87B}"/>
              </a:ext>
            </a:extLst>
          </xdr:cNvPr>
          <xdr:cNvSpPr>
            <a:spLocks noChangeArrowheads="1"/>
          </xdr:cNvSpPr>
        </xdr:nvSpPr>
        <xdr:spPr bwMode="auto">
          <a:xfrm>
            <a:off x="877" y="480"/>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65" name="Line 85">
            <a:extLst>
              <a:ext uri="{FF2B5EF4-FFF2-40B4-BE49-F238E27FC236}">
                <a16:creationId xmlns:a16="http://schemas.microsoft.com/office/drawing/2014/main" id="{C44C6EB5-9CF1-7C26-146E-265F7E2932E8}"/>
              </a:ext>
            </a:extLst>
          </xdr:cNvPr>
          <xdr:cNvSpPr>
            <a:spLocks noChangeShapeType="1"/>
          </xdr:cNvSpPr>
        </xdr:nvSpPr>
        <xdr:spPr bwMode="auto">
          <a:xfrm>
            <a:off x="877" y="502"/>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66" name="Rectangle 86">
            <a:extLst>
              <a:ext uri="{FF2B5EF4-FFF2-40B4-BE49-F238E27FC236}">
                <a16:creationId xmlns:a16="http://schemas.microsoft.com/office/drawing/2014/main" id="{21481C6D-EB5D-860E-4094-4F0144390108}"/>
              </a:ext>
            </a:extLst>
          </xdr:cNvPr>
          <xdr:cNvSpPr>
            <a:spLocks noChangeArrowheads="1"/>
          </xdr:cNvSpPr>
        </xdr:nvSpPr>
        <xdr:spPr bwMode="auto">
          <a:xfrm>
            <a:off x="877" y="502"/>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67" name="Line 87">
            <a:extLst>
              <a:ext uri="{FF2B5EF4-FFF2-40B4-BE49-F238E27FC236}">
                <a16:creationId xmlns:a16="http://schemas.microsoft.com/office/drawing/2014/main" id="{DCBB4E70-8041-6B8E-C98F-9FB144375B03}"/>
              </a:ext>
            </a:extLst>
          </xdr:cNvPr>
          <xdr:cNvSpPr>
            <a:spLocks noChangeShapeType="1"/>
          </xdr:cNvSpPr>
        </xdr:nvSpPr>
        <xdr:spPr bwMode="auto">
          <a:xfrm>
            <a:off x="877" y="523"/>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68" name="Rectangle 88">
            <a:extLst>
              <a:ext uri="{FF2B5EF4-FFF2-40B4-BE49-F238E27FC236}">
                <a16:creationId xmlns:a16="http://schemas.microsoft.com/office/drawing/2014/main" id="{E2D78021-94A4-9864-B626-35D504418124}"/>
              </a:ext>
            </a:extLst>
          </xdr:cNvPr>
          <xdr:cNvSpPr>
            <a:spLocks noChangeArrowheads="1"/>
          </xdr:cNvSpPr>
        </xdr:nvSpPr>
        <xdr:spPr bwMode="auto">
          <a:xfrm>
            <a:off x="877" y="523"/>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69" name="Line 89">
            <a:extLst>
              <a:ext uri="{FF2B5EF4-FFF2-40B4-BE49-F238E27FC236}">
                <a16:creationId xmlns:a16="http://schemas.microsoft.com/office/drawing/2014/main" id="{FEA00E7B-2E72-6FD3-9D1D-FA079EFEE68E}"/>
              </a:ext>
            </a:extLst>
          </xdr:cNvPr>
          <xdr:cNvSpPr>
            <a:spLocks noChangeShapeType="1"/>
          </xdr:cNvSpPr>
        </xdr:nvSpPr>
        <xdr:spPr bwMode="auto">
          <a:xfrm>
            <a:off x="877" y="544"/>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70" name="Rectangle 90">
            <a:extLst>
              <a:ext uri="{FF2B5EF4-FFF2-40B4-BE49-F238E27FC236}">
                <a16:creationId xmlns:a16="http://schemas.microsoft.com/office/drawing/2014/main" id="{06F7F47F-546D-C5EE-455B-2CBA932F82A0}"/>
              </a:ext>
            </a:extLst>
          </xdr:cNvPr>
          <xdr:cNvSpPr>
            <a:spLocks noChangeArrowheads="1"/>
          </xdr:cNvSpPr>
        </xdr:nvSpPr>
        <xdr:spPr bwMode="auto">
          <a:xfrm>
            <a:off x="877" y="544"/>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71" name="Line 91">
            <a:extLst>
              <a:ext uri="{FF2B5EF4-FFF2-40B4-BE49-F238E27FC236}">
                <a16:creationId xmlns:a16="http://schemas.microsoft.com/office/drawing/2014/main" id="{9842D0C5-3CD5-DF40-47AE-F32837EBA52F}"/>
              </a:ext>
            </a:extLst>
          </xdr:cNvPr>
          <xdr:cNvSpPr>
            <a:spLocks noChangeShapeType="1"/>
          </xdr:cNvSpPr>
        </xdr:nvSpPr>
        <xdr:spPr bwMode="auto">
          <a:xfrm>
            <a:off x="877" y="565"/>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0572" name="Rectangle 92">
            <a:extLst>
              <a:ext uri="{FF2B5EF4-FFF2-40B4-BE49-F238E27FC236}">
                <a16:creationId xmlns:a16="http://schemas.microsoft.com/office/drawing/2014/main" id="{6B05E5C7-8C48-E87F-15CF-E6EAE777C5E3}"/>
              </a:ext>
            </a:extLst>
          </xdr:cNvPr>
          <xdr:cNvSpPr>
            <a:spLocks noChangeArrowheads="1"/>
          </xdr:cNvSpPr>
        </xdr:nvSpPr>
        <xdr:spPr bwMode="auto">
          <a:xfrm>
            <a:off x="877" y="565"/>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33216</xdr:colOff>
      <xdr:row>2</xdr:row>
      <xdr:rowOff>2821887</xdr:rowOff>
    </xdr:from>
    <xdr:to>
      <xdr:col>7</xdr:col>
      <xdr:colOff>630714</xdr:colOff>
      <xdr:row>2</xdr:row>
      <xdr:rowOff>3221036</xdr:rowOff>
    </xdr:to>
    <xdr:pic>
      <xdr:nvPicPr>
        <xdr:cNvPr id="6" name="Picture 5">
          <a:extLst>
            <a:ext uri="{FF2B5EF4-FFF2-40B4-BE49-F238E27FC236}">
              <a16:creationId xmlns:a16="http://schemas.microsoft.com/office/drawing/2014/main" id="{CE22F665-91E3-44D6-92EA-14C16EC20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8319966" y="3583887"/>
          <a:ext cx="605118" cy="389624"/>
        </a:xfrm>
        <a:prstGeom prst="rect">
          <a:avLst/>
        </a:prstGeom>
      </xdr:spPr>
    </xdr:pic>
    <xdr:clientData/>
  </xdr:twoCellAnchor>
  <xdr:twoCellAnchor editAs="oneCell">
    <xdr:from>
      <xdr:col>5</xdr:col>
      <xdr:colOff>307119</xdr:colOff>
      <xdr:row>2</xdr:row>
      <xdr:rowOff>2823980</xdr:rowOff>
    </xdr:from>
    <xdr:to>
      <xdr:col>6</xdr:col>
      <xdr:colOff>97359</xdr:colOff>
      <xdr:row>2</xdr:row>
      <xdr:rowOff>3217037</xdr:rowOff>
    </xdr:to>
    <xdr:pic>
      <xdr:nvPicPr>
        <xdr:cNvPr id="8" name="Picture 7" descr="A yellow hexagon with black letters&#10;&#10;Description automatically generated">
          <a:extLst>
            <a:ext uri="{FF2B5EF4-FFF2-40B4-BE49-F238E27FC236}">
              <a16:creationId xmlns:a16="http://schemas.microsoft.com/office/drawing/2014/main" id="{E84E2CD3-F872-48F7-8DFA-71644E019C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7298469" y="3585980"/>
          <a:ext cx="445560" cy="385437"/>
        </a:xfrm>
        <a:prstGeom prst="rect">
          <a:avLst/>
        </a:prstGeom>
        <a:noFill/>
        <a:ln>
          <a:noFill/>
        </a:ln>
      </xdr:spPr>
    </xdr:pic>
    <xdr:clientData/>
  </xdr:twoCellAnchor>
  <xdr:twoCellAnchor editAs="oneCell">
    <xdr:from>
      <xdr:col>6</xdr:col>
      <xdr:colOff>214838</xdr:colOff>
      <xdr:row>2</xdr:row>
      <xdr:rowOff>2840452</xdr:rowOff>
    </xdr:from>
    <xdr:to>
      <xdr:col>6</xdr:col>
      <xdr:colOff>569402</xdr:colOff>
      <xdr:row>2</xdr:row>
      <xdr:rowOff>3179610</xdr:rowOff>
    </xdr:to>
    <xdr:pic>
      <xdr:nvPicPr>
        <xdr:cNvPr id="9" name="Picture 8" descr="A blue and white logo&#10;&#10;Description automatically generated">
          <a:extLst>
            <a:ext uri="{FF2B5EF4-FFF2-40B4-BE49-F238E27FC236}">
              <a16:creationId xmlns:a16="http://schemas.microsoft.com/office/drawing/2014/main" id="{C5E5833A-3E0F-4350-9C8B-BDDFF1565C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853888" y="3602452"/>
          <a:ext cx="354564" cy="352493"/>
        </a:xfrm>
        <a:prstGeom prst="rect">
          <a:avLst/>
        </a:prstGeom>
      </xdr:spPr>
    </xdr:pic>
    <xdr:clientData/>
  </xdr:twoCellAnchor>
  <xdr:twoCellAnchor editAs="oneCell">
    <xdr:from>
      <xdr:col>4</xdr:col>
      <xdr:colOff>573985</xdr:colOff>
      <xdr:row>2</xdr:row>
      <xdr:rowOff>2883167</xdr:rowOff>
    </xdr:from>
    <xdr:to>
      <xdr:col>5</xdr:col>
      <xdr:colOff>210595</xdr:colOff>
      <xdr:row>2</xdr:row>
      <xdr:rowOff>3146420</xdr:rowOff>
    </xdr:to>
    <xdr:pic>
      <xdr:nvPicPr>
        <xdr:cNvPr id="10" name="Picture 9">
          <a:extLst>
            <a:ext uri="{FF2B5EF4-FFF2-40B4-BE49-F238E27FC236}">
              <a16:creationId xmlns:a16="http://schemas.microsoft.com/office/drawing/2014/main" id="{0AB93962-D1E1-4E2D-8B02-FA4CBE7BC8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850960" y="3645167"/>
          <a:ext cx="337650" cy="267063"/>
        </a:xfrm>
        <a:prstGeom prst="rect">
          <a:avLst/>
        </a:prstGeom>
      </xdr:spPr>
    </xdr:pic>
    <xdr:clientData/>
  </xdr:twoCellAnchor>
  <xdr:twoCellAnchor editAs="oneCell">
    <xdr:from>
      <xdr:col>4</xdr:col>
      <xdr:colOff>630382</xdr:colOff>
      <xdr:row>2</xdr:row>
      <xdr:rowOff>173181</xdr:rowOff>
    </xdr:from>
    <xdr:to>
      <xdr:col>7</xdr:col>
      <xdr:colOff>457200</xdr:colOff>
      <xdr:row>2</xdr:row>
      <xdr:rowOff>2687782</xdr:rowOff>
    </xdr:to>
    <xdr:pic>
      <xdr:nvPicPr>
        <xdr:cNvPr id="3" name="Immagine 2">
          <a:extLst>
            <a:ext uri="{FF2B5EF4-FFF2-40B4-BE49-F238E27FC236}">
              <a16:creationId xmlns:a16="http://schemas.microsoft.com/office/drawing/2014/main" id="{395BB40E-3249-53ED-22CB-076A2181CD91}"/>
            </a:ext>
          </a:extLst>
        </xdr:cNvPr>
        <xdr:cNvPicPr>
          <a:picLocks noChangeAspect="1"/>
        </xdr:cNvPicPr>
      </xdr:nvPicPr>
      <xdr:blipFill rotWithShape="1">
        <a:blip xmlns:r="http://schemas.openxmlformats.org/officeDocument/2006/relationships" r:embed="rId5"/>
        <a:srcRect l="12802" r="12854"/>
        <a:stretch>
          <a:fillRect/>
        </a:stretch>
      </xdr:blipFill>
      <xdr:spPr>
        <a:xfrm>
          <a:off x="7058891" y="935181"/>
          <a:ext cx="1870364" cy="251460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8</xdr:col>
      <xdr:colOff>0</xdr:colOff>
      <xdr:row>3</xdr:row>
      <xdr:rowOff>0</xdr:rowOff>
    </xdr:from>
    <xdr:ext cx="6152821" cy="264560"/>
    <xdr:sp macro="" textlink="">
      <xdr:nvSpPr>
        <xdr:cNvPr id="2" name="TextBox 4">
          <a:extLst>
            <a:ext uri="{FF2B5EF4-FFF2-40B4-BE49-F238E27FC236}">
              <a16:creationId xmlns:a16="http://schemas.microsoft.com/office/drawing/2014/main" id="{396AC629-6C7F-448C-B535-4108A26B7387}"/>
            </a:ext>
          </a:extLst>
        </xdr:cNvPr>
        <xdr:cNvSpPr txBox="1"/>
      </xdr:nvSpPr>
      <xdr:spPr>
        <a:xfrm>
          <a:off x="8458200" y="5029200"/>
          <a:ext cx="615282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b="0" i="0" u="none" strike="noStrike" baseline="0">
            <a:solidFill>
              <a:schemeClr val="tx1"/>
            </a:solidFill>
            <a:latin typeface="+mn-lt"/>
            <a:ea typeface="+mn-ea"/>
            <a:cs typeface="+mn-cs"/>
          </a:endParaRPr>
        </a:p>
      </xdr:txBody>
    </xdr:sp>
    <xdr:clientData/>
  </xdr:oneCellAnchor>
  <xdr:oneCellAnchor>
    <xdr:from>
      <xdr:col>8</xdr:col>
      <xdr:colOff>0</xdr:colOff>
      <xdr:row>3</xdr:row>
      <xdr:rowOff>459232</xdr:rowOff>
    </xdr:from>
    <xdr:ext cx="6257840" cy="264560"/>
    <xdr:sp macro="" textlink="">
      <xdr:nvSpPr>
        <xdr:cNvPr id="3" name="TextBox 5">
          <a:extLst>
            <a:ext uri="{FF2B5EF4-FFF2-40B4-BE49-F238E27FC236}">
              <a16:creationId xmlns:a16="http://schemas.microsoft.com/office/drawing/2014/main" id="{4ECE4F28-C9A1-4C45-B77C-D4A8976FFABA}"/>
            </a:ext>
          </a:extLst>
        </xdr:cNvPr>
        <xdr:cNvSpPr txBox="1"/>
      </xdr:nvSpPr>
      <xdr:spPr>
        <a:xfrm>
          <a:off x="8458200" y="5221732"/>
          <a:ext cx="62578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b="0" i="0" u="none" strike="noStrike" baseline="0">
            <a:solidFill>
              <a:schemeClr val="tx1"/>
            </a:solidFill>
            <a:latin typeface="+mn-lt"/>
            <a:ea typeface="+mn-ea"/>
            <a:cs typeface="+mn-cs"/>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8</xdr:col>
      <xdr:colOff>0</xdr:colOff>
      <xdr:row>3</xdr:row>
      <xdr:rowOff>0</xdr:rowOff>
    </xdr:from>
    <xdr:ext cx="6152821" cy="264560"/>
    <xdr:sp macro="" textlink="">
      <xdr:nvSpPr>
        <xdr:cNvPr id="5" name="TextBox 4">
          <a:extLst>
            <a:ext uri="{FF2B5EF4-FFF2-40B4-BE49-F238E27FC236}">
              <a16:creationId xmlns:a16="http://schemas.microsoft.com/office/drawing/2014/main" id="{76592EBE-3031-443E-B6A1-93D59F7D97CB}"/>
            </a:ext>
          </a:extLst>
        </xdr:cNvPr>
        <xdr:cNvSpPr txBox="1"/>
      </xdr:nvSpPr>
      <xdr:spPr>
        <a:xfrm>
          <a:off x="9977237" y="2422103"/>
          <a:ext cx="615282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b="0" i="0" u="none" strike="noStrike" baseline="0">
            <a:solidFill>
              <a:schemeClr val="tx1"/>
            </a:solidFill>
            <a:latin typeface="+mn-lt"/>
            <a:ea typeface="+mn-ea"/>
            <a:cs typeface="+mn-cs"/>
          </a:endParaRPr>
        </a:p>
      </xdr:txBody>
    </xdr:sp>
    <xdr:clientData/>
  </xdr:oneCellAnchor>
  <xdr:oneCellAnchor>
    <xdr:from>
      <xdr:col>8</xdr:col>
      <xdr:colOff>0</xdr:colOff>
      <xdr:row>3</xdr:row>
      <xdr:rowOff>459232</xdr:rowOff>
    </xdr:from>
    <xdr:ext cx="6257840" cy="264560"/>
    <xdr:sp macro="" textlink="">
      <xdr:nvSpPr>
        <xdr:cNvPr id="6" name="TextBox 5">
          <a:extLst>
            <a:ext uri="{FF2B5EF4-FFF2-40B4-BE49-F238E27FC236}">
              <a16:creationId xmlns:a16="http://schemas.microsoft.com/office/drawing/2014/main" id="{249AFD1E-0C84-4308-9B15-6A056E9F0C59}"/>
            </a:ext>
          </a:extLst>
        </xdr:cNvPr>
        <xdr:cNvSpPr txBox="1"/>
      </xdr:nvSpPr>
      <xdr:spPr>
        <a:xfrm>
          <a:off x="9513444" y="3707257"/>
          <a:ext cx="62578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b="0" i="0" u="none" strike="noStrike" baseline="0">
            <a:solidFill>
              <a:schemeClr val="tx1"/>
            </a:solidFill>
            <a:latin typeface="+mn-lt"/>
            <a:ea typeface="+mn-ea"/>
            <a:cs typeface="+mn-cs"/>
          </a:endParaRPr>
        </a:p>
      </xdr:txBody>
    </xdr:sp>
    <xdr:clientData/>
  </xdr:oneCellAnchor>
  <xdr:twoCellAnchor editAs="oneCell">
    <xdr:from>
      <xdr:col>5</xdr:col>
      <xdr:colOff>225902</xdr:colOff>
      <xdr:row>2</xdr:row>
      <xdr:rowOff>2435677</xdr:rowOff>
    </xdr:from>
    <xdr:to>
      <xdr:col>6</xdr:col>
      <xdr:colOff>96586</xdr:colOff>
      <xdr:row>2</xdr:row>
      <xdr:rowOff>2953948</xdr:rowOff>
    </xdr:to>
    <xdr:pic>
      <xdr:nvPicPr>
        <xdr:cNvPr id="4" name="Picture 3">
          <a:extLst>
            <a:ext uri="{FF2B5EF4-FFF2-40B4-BE49-F238E27FC236}">
              <a16:creationId xmlns:a16="http://schemas.microsoft.com/office/drawing/2014/main" id="{01251791-8440-44BC-B4F0-2A2A65541696}"/>
            </a:ext>
          </a:extLst>
        </xdr:cNvPr>
        <xdr:cNvPicPr>
          <a:picLocks noChangeAspect="1"/>
        </xdr:cNvPicPr>
      </xdr:nvPicPr>
      <xdr:blipFill>
        <a:blip xmlns:r="http://schemas.openxmlformats.org/officeDocument/2006/relationships" r:embed="rId1"/>
        <a:stretch>
          <a:fillRect/>
        </a:stretch>
      </xdr:blipFill>
      <xdr:spPr>
        <a:xfrm>
          <a:off x="6770938" y="3197677"/>
          <a:ext cx="523827" cy="513191"/>
        </a:xfrm>
        <a:prstGeom prst="rect">
          <a:avLst/>
        </a:prstGeom>
      </xdr:spPr>
    </xdr:pic>
    <xdr:clientData/>
  </xdr:twoCellAnchor>
  <xdr:twoCellAnchor editAs="oneCell">
    <xdr:from>
      <xdr:col>6</xdr:col>
      <xdr:colOff>231678</xdr:colOff>
      <xdr:row>2</xdr:row>
      <xdr:rowOff>2557705</xdr:rowOff>
    </xdr:from>
    <xdr:to>
      <xdr:col>6</xdr:col>
      <xdr:colOff>555193</xdr:colOff>
      <xdr:row>2</xdr:row>
      <xdr:rowOff>2836364</xdr:rowOff>
    </xdr:to>
    <xdr:pic>
      <xdr:nvPicPr>
        <xdr:cNvPr id="8" name="Picture 7">
          <a:extLst>
            <a:ext uri="{FF2B5EF4-FFF2-40B4-BE49-F238E27FC236}">
              <a16:creationId xmlns:a16="http://schemas.microsoft.com/office/drawing/2014/main" id="{6C4720E6-8E20-4060-92B9-8323787F26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9857" y="3319705"/>
          <a:ext cx="335580" cy="269134"/>
        </a:xfrm>
        <a:prstGeom prst="rect">
          <a:avLst/>
        </a:prstGeom>
      </xdr:spPr>
    </xdr:pic>
    <xdr:clientData/>
  </xdr:twoCellAnchor>
  <xdr:twoCellAnchor editAs="oneCell">
    <xdr:from>
      <xdr:col>7</xdr:col>
      <xdr:colOff>43764</xdr:colOff>
      <xdr:row>2</xdr:row>
      <xdr:rowOff>2516909</xdr:rowOff>
    </xdr:from>
    <xdr:to>
      <xdr:col>7</xdr:col>
      <xdr:colOff>629735</xdr:colOff>
      <xdr:row>2</xdr:row>
      <xdr:rowOff>2873351</xdr:rowOff>
    </xdr:to>
    <xdr:pic>
      <xdr:nvPicPr>
        <xdr:cNvPr id="12" name="Picture 11">
          <a:extLst>
            <a:ext uri="{FF2B5EF4-FFF2-40B4-BE49-F238E27FC236}">
              <a16:creationId xmlns:a16="http://schemas.microsoft.com/office/drawing/2014/main" id="{C1A1B105-3010-49E1-8567-B61436205BEC}"/>
            </a:ext>
          </a:extLst>
        </xdr:cNvPr>
        <xdr:cNvPicPr>
          <a:picLocks noChangeAspect="1"/>
        </xdr:cNvPicPr>
      </xdr:nvPicPr>
      <xdr:blipFill>
        <a:blip xmlns:r="http://schemas.openxmlformats.org/officeDocument/2006/relationships" r:embed="rId3"/>
        <a:stretch>
          <a:fillRect/>
        </a:stretch>
      </xdr:blipFill>
      <xdr:spPr>
        <a:xfrm>
          <a:off x="7895085" y="3278909"/>
          <a:ext cx="572001" cy="350727"/>
        </a:xfrm>
        <a:prstGeom prst="rect">
          <a:avLst/>
        </a:prstGeom>
      </xdr:spPr>
    </xdr:pic>
    <xdr:clientData/>
  </xdr:twoCellAnchor>
  <xdr:twoCellAnchor editAs="oneCell">
    <xdr:from>
      <xdr:col>4</xdr:col>
      <xdr:colOff>408215</xdr:colOff>
      <xdr:row>2</xdr:row>
      <xdr:rowOff>2522713</xdr:rowOff>
    </xdr:from>
    <xdr:to>
      <xdr:col>5</xdr:col>
      <xdr:colOff>210095</xdr:colOff>
      <xdr:row>2</xdr:row>
      <xdr:rowOff>2873897</xdr:rowOff>
    </xdr:to>
    <xdr:pic>
      <xdr:nvPicPr>
        <xdr:cNvPr id="13" name="Picture 12">
          <a:extLst>
            <a:ext uri="{FF2B5EF4-FFF2-40B4-BE49-F238E27FC236}">
              <a16:creationId xmlns:a16="http://schemas.microsoft.com/office/drawing/2014/main" id="{6D8DE5A0-6BC8-4759-9DED-F4DD0E1C2A8B}"/>
            </a:ext>
          </a:extLst>
        </xdr:cNvPr>
        <xdr:cNvPicPr>
          <a:picLocks noChangeAspect="1"/>
        </xdr:cNvPicPr>
      </xdr:nvPicPr>
      <xdr:blipFill>
        <a:blip xmlns:r="http://schemas.openxmlformats.org/officeDocument/2006/relationships" r:embed="rId4"/>
        <a:stretch>
          <a:fillRect/>
        </a:stretch>
      </xdr:blipFill>
      <xdr:spPr>
        <a:xfrm>
          <a:off x="6232072" y="3284713"/>
          <a:ext cx="511629" cy="339119"/>
        </a:xfrm>
        <a:prstGeom prst="rect">
          <a:avLst/>
        </a:prstGeom>
      </xdr:spPr>
    </xdr:pic>
    <xdr:clientData/>
  </xdr:twoCellAnchor>
  <xdr:twoCellAnchor editAs="oneCell">
    <xdr:from>
      <xdr:col>4</xdr:col>
      <xdr:colOff>730885</xdr:colOff>
      <xdr:row>2</xdr:row>
      <xdr:rowOff>438786</xdr:rowOff>
    </xdr:from>
    <xdr:to>
      <xdr:col>7</xdr:col>
      <xdr:colOff>475615</xdr:colOff>
      <xdr:row>2</xdr:row>
      <xdr:rowOff>2229486</xdr:rowOff>
    </xdr:to>
    <xdr:pic>
      <xdr:nvPicPr>
        <xdr:cNvPr id="9" name="Immagine 8" descr="Immagine che contiene testo, schermata, Rettangolo, schermo&#10;&#10;Descrizione generata automaticamente">
          <a:extLst>
            <a:ext uri="{FF2B5EF4-FFF2-40B4-BE49-F238E27FC236}">
              <a16:creationId xmlns:a16="http://schemas.microsoft.com/office/drawing/2014/main" id="{DD6857A9-06A3-C2A3-4F4E-B7D7E625395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79260" y="1200786"/>
          <a:ext cx="1823085" cy="1790700"/>
        </a:xfrm>
        <a:prstGeom prst="rect">
          <a:avLst/>
        </a:prstGeom>
      </xdr:spPr>
    </xdr:pic>
    <xdr:clientData/>
  </xdr:twoCellAnchor>
  <xdr:twoCellAnchor>
    <xdr:from>
      <xdr:col>0</xdr:col>
      <xdr:colOff>0</xdr:colOff>
      <xdr:row>2</xdr:row>
      <xdr:rowOff>3208418</xdr:rowOff>
    </xdr:from>
    <xdr:to>
      <xdr:col>7</xdr:col>
      <xdr:colOff>590570</xdr:colOff>
      <xdr:row>4</xdr:row>
      <xdr:rowOff>0</xdr:rowOff>
    </xdr:to>
    <xdr:grpSp>
      <xdr:nvGrpSpPr>
        <xdr:cNvPr id="3" name="Group 3">
          <a:extLst>
            <a:ext uri="{FF2B5EF4-FFF2-40B4-BE49-F238E27FC236}">
              <a16:creationId xmlns:a16="http://schemas.microsoft.com/office/drawing/2014/main" id="{C49B641F-A96B-4C39-8476-E09138B0427D}"/>
            </a:ext>
          </a:extLst>
        </xdr:cNvPr>
        <xdr:cNvGrpSpPr>
          <a:grpSpLocks noChangeAspect="1"/>
        </xdr:cNvGrpSpPr>
      </xdr:nvGrpSpPr>
      <xdr:grpSpPr bwMode="auto">
        <a:xfrm>
          <a:off x="0" y="3970418"/>
          <a:ext cx="8606810" cy="624442"/>
          <a:chOff x="11" y="596"/>
          <a:chExt cx="909" cy="67"/>
        </a:xfrm>
      </xdr:grpSpPr>
      <xdr:sp macro="" textlink="">
        <xdr:nvSpPr>
          <xdr:cNvPr id="7" name="AutoShape 2">
            <a:extLst>
              <a:ext uri="{FF2B5EF4-FFF2-40B4-BE49-F238E27FC236}">
                <a16:creationId xmlns:a16="http://schemas.microsoft.com/office/drawing/2014/main" id="{9948095A-1FBE-4037-D063-511E0A913F1D}"/>
              </a:ext>
            </a:extLst>
          </xdr:cNvPr>
          <xdr:cNvSpPr>
            <a:spLocks noChangeAspect="1" noChangeArrowheads="1" noTextEdit="1"/>
          </xdr:cNvSpPr>
        </xdr:nvSpPr>
        <xdr:spPr bwMode="auto">
          <a:xfrm>
            <a:off x="11" y="596"/>
            <a:ext cx="909" cy="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it-IT"/>
          </a:p>
        </xdr:txBody>
      </xdr:sp>
      <xdr:sp macro="" textlink="">
        <xdr:nvSpPr>
          <xdr:cNvPr id="10" name="Rectangle 4">
            <a:extLst>
              <a:ext uri="{FF2B5EF4-FFF2-40B4-BE49-F238E27FC236}">
                <a16:creationId xmlns:a16="http://schemas.microsoft.com/office/drawing/2014/main" id="{3BFA96F6-36F0-6A9D-55FD-7CE0F6304E3B}"/>
              </a:ext>
            </a:extLst>
          </xdr:cNvPr>
          <xdr:cNvSpPr>
            <a:spLocks noChangeArrowheads="1"/>
          </xdr:cNvSpPr>
        </xdr:nvSpPr>
        <xdr:spPr bwMode="auto">
          <a:xfrm>
            <a:off x="65" y="599"/>
            <a:ext cx="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a:t>
            </a:r>
          </a:p>
        </xdr:txBody>
      </xdr:sp>
      <xdr:sp macro="" textlink="">
        <xdr:nvSpPr>
          <xdr:cNvPr id="11" name="Rectangle 5">
            <a:extLst>
              <a:ext uri="{FF2B5EF4-FFF2-40B4-BE49-F238E27FC236}">
                <a16:creationId xmlns:a16="http://schemas.microsoft.com/office/drawing/2014/main" id="{B8B46DCB-8DF5-24F3-6B5B-89312A5E59CE}"/>
              </a:ext>
            </a:extLst>
          </xdr:cNvPr>
          <xdr:cNvSpPr>
            <a:spLocks noChangeArrowheads="1"/>
          </xdr:cNvSpPr>
        </xdr:nvSpPr>
        <xdr:spPr bwMode="auto">
          <a:xfrm>
            <a:off x="192" y="599"/>
            <a:ext cx="97" cy="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it-IT" sz="1000" b="1" i="0" baseline="0">
                <a:effectLst/>
                <a:latin typeface="+mn-lt"/>
                <a:ea typeface="+mn-ea"/>
                <a:cs typeface="+mn-cs"/>
              </a:rPr>
              <a:t>RS-485 Bus Lines</a:t>
            </a:r>
            <a:endParaRPr lang="it-IT">
              <a:effectLst/>
            </a:endParaRPr>
          </a:p>
          <a:p>
            <a:pPr algn="l" rtl="0">
              <a:defRPr sz="1000"/>
            </a:pPr>
            <a:endParaRPr lang="it-IT" sz="1000" b="1" i="0" u="none" strike="noStrike" baseline="0">
              <a:solidFill>
                <a:srgbClr val="000000"/>
              </a:solidFill>
              <a:latin typeface="Nunito"/>
            </a:endParaRPr>
          </a:p>
        </xdr:txBody>
      </xdr:sp>
      <xdr:sp macro="" textlink="">
        <xdr:nvSpPr>
          <xdr:cNvPr id="14" name="Rectangle 6">
            <a:extLst>
              <a:ext uri="{FF2B5EF4-FFF2-40B4-BE49-F238E27FC236}">
                <a16:creationId xmlns:a16="http://schemas.microsoft.com/office/drawing/2014/main" id="{8C53EEF2-1A47-346B-E06A-A3B45E738DED}"/>
              </a:ext>
            </a:extLst>
          </xdr:cNvPr>
          <xdr:cNvSpPr>
            <a:spLocks noChangeArrowheads="1"/>
          </xdr:cNvSpPr>
        </xdr:nvSpPr>
        <xdr:spPr bwMode="auto">
          <a:xfrm>
            <a:off x="354" y="599"/>
            <a:ext cx="10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	</a:t>
            </a:r>
          </a:p>
        </xdr:txBody>
      </xdr:sp>
      <xdr:sp macro="" textlink="">
        <xdr:nvSpPr>
          <xdr:cNvPr id="16" name="Rectangle 8">
            <a:extLst>
              <a:ext uri="{FF2B5EF4-FFF2-40B4-BE49-F238E27FC236}">
                <a16:creationId xmlns:a16="http://schemas.microsoft.com/office/drawing/2014/main" id="{C7804016-D8B5-E6D3-5EEA-62729480A277}"/>
              </a:ext>
            </a:extLst>
          </xdr:cNvPr>
          <xdr:cNvSpPr>
            <a:spLocks noChangeArrowheads="1"/>
          </xdr:cNvSpPr>
        </xdr:nvSpPr>
        <xdr:spPr bwMode="auto">
          <a:xfrm>
            <a:off x="646" y="600"/>
            <a:ext cx="113"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STG/IN8-S2MED </a:t>
            </a:r>
          </a:p>
        </xdr:txBody>
      </xdr:sp>
      <xdr:sp macro="" textlink="">
        <xdr:nvSpPr>
          <xdr:cNvPr id="17" name="Rectangle 9">
            <a:extLst>
              <a:ext uri="{FF2B5EF4-FFF2-40B4-BE49-F238E27FC236}">
                <a16:creationId xmlns:a16="http://schemas.microsoft.com/office/drawing/2014/main" id="{2F272A1E-932B-B14C-8066-9F102B26FBB9}"/>
              </a:ext>
            </a:extLst>
          </xdr:cNvPr>
          <xdr:cNvSpPr>
            <a:spLocks noChangeArrowheads="1"/>
          </xdr:cNvSpPr>
        </xdr:nvSpPr>
        <xdr:spPr bwMode="auto">
          <a:xfrm>
            <a:off x="777" y="598"/>
            <a:ext cx="13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 STG/OUT16-S2MED</a:t>
            </a:r>
          </a:p>
        </xdr:txBody>
      </xdr:sp>
      <xdr:sp macro="" textlink="">
        <xdr:nvSpPr>
          <xdr:cNvPr id="18" name="Rectangle 10">
            <a:extLst>
              <a:ext uri="{FF2B5EF4-FFF2-40B4-BE49-F238E27FC236}">
                <a16:creationId xmlns:a16="http://schemas.microsoft.com/office/drawing/2014/main" id="{6E390E3B-E0D4-89C2-39DF-2E0437056FA1}"/>
              </a:ext>
            </a:extLst>
          </xdr:cNvPr>
          <xdr:cNvSpPr>
            <a:spLocks noChangeArrowheads="1"/>
          </xdr:cNvSpPr>
        </xdr:nvSpPr>
        <xdr:spPr bwMode="auto">
          <a:xfrm>
            <a:off x="14" y="621"/>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MULTISCAN++MED</a:t>
            </a:r>
          </a:p>
        </xdr:txBody>
      </xdr:sp>
      <xdr:sp macro="" textlink="">
        <xdr:nvSpPr>
          <xdr:cNvPr id="19" name="Rectangle 11">
            <a:extLst>
              <a:ext uri="{FF2B5EF4-FFF2-40B4-BE49-F238E27FC236}">
                <a16:creationId xmlns:a16="http://schemas.microsoft.com/office/drawing/2014/main" id="{EF8EF7AC-763D-8641-F60D-7F9A76D70AA9}"/>
              </a:ext>
            </a:extLst>
          </xdr:cNvPr>
          <xdr:cNvSpPr>
            <a:spLocks noChangeArrowheads="1"/>
          </xdr:cNvSpPr>
        </xdr:nvSpPr>
        <xdr:spPr bwMode="auto">
          <a:xfrm>
            <a:off x="212" y="619"/>
            <a:ext cx="53"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 closed</a:t>
            </a:r>
          </a:p>
        </xdr:txBody>
      </xdr:sp>
      <xdr:sp macro="" textlink="">
        <xdr:nvSpPr>
          <xdr:cNvPr id="20" name="Rectangle 12">
            <a:extLst>
              <a:ext uri="{FF2B5EF4-FFF2-40B4-BE49-F238E27FC236}">
                <a16:creationId xmlns:a16="http://schemas.microsoft.com/office/drawing/2014/main" id="{77C9F963-B935-85FC-0769-0B950DC47F7C}"/>
              </a:ext>
            </a:extLst>
          </xdr:cNvPr>
          <xdr:cNvSpPr>
            <a:spLocks noChangeArrowheads="1"/>
          </xdr:cNvSpPr>
        </xdr:nvSpPr>
        <xdr:spPr bwMode="auto">
          <a:xfrm>
            <a:off x="398" y="621"/>
            <a:ext cx="4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8+8+64</a:t>
            </a:r>
          </a:p>
        </xdr:txBody>
      </xdr:sp>
      <xdr:sp macro="" textlink="">
        <xdr:nvSpPr>
          <xdr:cNvPr id="21" name="Rectangle 13">
            <a:extLst>
              <a:ext uri="{FF2B5EF4-FFF2-40B4-BE49-F238E27FC236}">
                <a16:creationId xmlns:a16="http://schemas.microsoft.com/office/drawing/2014/main" id="{764CB888-9110-1957-D6AE-7CDCD2939CF0}"/>
              </a:ext>
            </a:extLst>
          </xdr:cNvPr>
          <xdr:cNvSpPr>
            <a:spLocks noChangeArrowheads="1"/>
          </xdr:cNvSpPr>
        </xdr:nvSpPr>
        <xdr:spPr bwMode="auto">
          <a:xfrm>
            <a:off x="537" y="621"/>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22" name="Rectangle 14">
            <a:extLst>
              <a:ext uri="{FF2B5EF4-FFF2-40B4-BE49-F238E27FC236}">
                <a16:creationId xmlns:a16="http://schemas.microsoft.com/office/drawing/2014/main" id="{FD48F726-C6B4-0F2F-0CAD-2D03F7CEFCF4}"/>
              </a:ext>
            </a:extLst>
          </xdr:cNvPr>
          <xdr:cNvSpPr>
            <a:spLocks noChangeArrowheads="1"/>
          </xdr:cNvSpPr>
        </xdr:nvSpPr>
        <xdr:spPr bwMode="auto">
          <a:xfrm>
            <a:off x="697" y="621"/>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23" name="Rectangle 15">
            <a:extLst>
              <a:ext uri="{FF2B5EF4-FFF2-40B4-BE49-F238E27FC236}">
                <a16:creationId xmlns:a16="http://schemas.microsoft.com/office/drawing/2014/main" id="{9AE25549-BDF9-8C3C-E5B0-AE335BA7F59E}"/>
              </a:ext>
            </a:extLst>
          </xdr:cNvPr>
          <xdr:cNvSpPr>
            <a:spLocks noChangeArrowheads="1"/>
          </xdr:cNvSpPr>
        </xdr:nvSpPr>
        <xdr:spPr bwMode="auto">
          <a:xfrm>
            <a:off x="842" y="621"/>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24" name="Line 17">
            <a:extLst>
              <a:ext uri="{FF2B5EF4-FFF2-40B4-BE49-F238E27FC236}">
                <a16:creationId xmlns:a16="http://schemas.microsoft.com/office/drawing/2014/main" id="{968B19D8-4CC1-674D-247A-3015538F24C0}"/>
              </a:ext>
            </a:extLst>
          </xdr:cNvPr>
          <xdr:cNvSpPr>
            <a:spLocks noChangeShapeType="1"/>
          </xdr:cNvSpPr>
        </xdr:nvSpPr>
        <xdr:spPr bwMode="auto">
          <a:xfrm>
            <a:off x="11" y="596"/>
            <a:ext cx="0" cy="45"/>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5" name="Rectangle 18">
            <a:extLst>
              <a:ext uri="{FF2B5EF4-FFF2-40B4-BE49-F238E27FC236}">
                <a16:creationId xmlns:a16="http://schemas.microsoft.com/office/drawing/2014/main" id="{3B61AFE6-4F3C-A44A-BD6F-94CB3802E65A}"/>
              </a:ext>
            </a:extLst>
          </xdr:cNvPr>
          <xdr:cNvSpPr>
            <a:spLocks noChangeArrowheads="1"/>
          </xdr:cNvSpPr>
        </xdr:nvSpPr>
        <xdr:spPr bwMode="auto">
          <a:xfrm>
            <a:off x="11" y="596"/>
            <a:ext cx="1" cy="45"/>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 name="Line 19">
            <a:extLst>
              <a:ext uri="{FF2B5EF4-FFF2-40B4-BE49-F238E27FC236}">
                <a16:creationId xmlns:a16="http://schemas.microsoft.com/office/drawing/2014/main" id="{4390A2E0-4211-B8F1-035D-E412D37985BA}"/>
              </a:ext>
            </a:extLst>
          </xdr:cNvPr>
          <xdr:cNvSpPr>
            <a:spLocks noChangeShapeType="1"/>
          </xdr:cNvSpPr>
        </xdr:nvSpPr>
        <xdr:spPr bwMode="auto">
          <a:xfrm>
            <a:off x="157"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7" name="Rectangle 20">
            <a:extLst>
              <a:ext uri="{FF2B5EF4-FFF2-40B4-BE49-F238E27FC236}">
                <a16:creationId xmlns:a16="http://schemas.microsoft.com/office/drawing/2014/main" id="{DD5B0597-243B-3E4B-DCCC-E6AF673C47C7}"/>
              </a:ext>
            </a:extLst>
          </xdr:cNvPr>
          <xdr:cNvSpPr>
            <a:spLocks noChangeArrowheads="1"/>
          </xdr:cNvSpPr>
        </xdr:nvSpPr>
        <xdr:spPr bwMode="auto">
          <a:xfrm>
            <a:off x="157"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Line 21">
            <a:extLst>
              <a:ext uri="{FF2B5EF4-FFF2-40B4-BE49-F238E27FC236}">
                <a16:creationId xmlns:a16="http://schemas.microsoft.com/office/drawing/2014/main" id="{5B5BCB15-7F9A-2DE5-6080-7D723CF9C5B2}"/>
              </a:ext>
            </a:extLst>
          </xdr:cNvPr>
          <xdr:cNvSpPr>
            <a:spLocks noChangeShapeType="1"/>
          </xdr:cNvSpPr>
        </xdr:nvSpPr>
        <xdr:spPr bwMode="auto">
          <a:xfrm>
            <a:off x="337"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9" name="Rectangle 22">
            <a:extLst>
              <a:ext uri="{FF2B5EF4-FFF2-40B4-BE49-F238E27FC236}">
                <a16:creationId xmlns:a16="http://schemas.microsoft.com/office/drawing/2014/main" id="{9C85BC0E-340C-4F32-A118-E5C7A105493F}"/>
              </a:ext>
            </a:extLst>
          </xdr:cNvPr>
          <xdr:cNvSpPr>
            <a:spLocks noChangeArrowheads="1"/>
          </xdr:cNvSpPr>
        </xdr:nvSpPr>
        <xdr:spPr bwMode="auto">
          <a:xfrm>
            <a:off x="337"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23">
            <a:extLst>
              <a:ext uri="{FF2B5EF4-FFF2-40B4-BE49-F238E27FC236}">
                <a16:creationId xmlns:a16="http://schemas.microsoft.com/office/drawing/2014/main" id="{5B1A38D5-9A4C-51DF-2CB8-C435B3FEB102}"/>
              </a:ext>
            </a:extLst>
          </xdr:cNvPr>
          <xdr:cNvSpPr>
            <a:spLocks noChangeShapeType="1"/>
          </xdr:cNvSpPr>
        </xdr:nvSpPr>
        <xdr:spPr bwMode="auto">
          <a:xfrm>
            <a:off x="483"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1" name="Rectangle 24">
            <a:extLst>
              <a:ext uri="{FF2B5EF4-FFF2-40B4-BE49-F238E27FC236}">
                <a16:creationId xmlns:a16="http://schemas.microsoft.com/office/drawing/2014/main" id="{C607BF61-97D6-0ABA-0C80-CCFF3BE79B6F}"/>
              </a:ext>
            </a:extLst>
          </xdr:cNvPr>
          <xdr:cNvSpPr>
            <a:spLocks noChangeArrowheads="1"/>
          </xdr:cNvSpPr>
        </xdr:nvSpPr>
        <xdr:spPr bwMode="auto">
          <a:xfrm>
            <a:off x="483"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25">
            <a:extLst>
              <a:ext uri="{FF2B5EF4-FFF2-40B4-BE49-F238E27FC236}">
                <a16:creationId xmlns:a16="http://schemas.microsoft.com/office/drawing/2014/main" id="{9F519A1D-AC52-1C95-03D0-344CDFFFC2BB}"/>
              </a:ext>
            </a:extLst>
          </xdr:cNvPr>
          <xdr:cNvSpPr>
            <a:spLocks noChangeShapeType="1"/>
          </xdr:cNvSpPr>
        </xdr:nvSpPr>
        <xdr:spPr bwMode="auto">
          <a:xfrm>
            <a:off x="628"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3" name="Rectangle 26">
            <a:extLst>
              <a:ext uri="{FF2B5EF4-FFF2-40B4-BE49-F238E27FC236}">
                <a16:creationId xmlns:a16="http://schemas.microsoft.com/office/drawing/2014/main" id="{F71D4B6A-CB5D-5AF5-55C6-0D528DE8462F}"/>
              </a:ext>
            </a:extLst>
          </xdr:cNvPr>
          <xdr:cNvSpPr>
            <a:spLocks noChangeArrowheads="1"/>
          </xdr:cNvSpPr>
        </xdr:nvSpPr>
        <xdr:spPr bwMode="auto">
          <a:xfrm>
            <a:off x="628"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Line 27">
            <a:extLst>
              <a:ext uri="{FF2B5EF4-FFF2-40B4-BE49-F238E27FC236}">
                <a16:creationId xmlns:a16="http://schemas.microsoft.com/office/drawing/2014/main" id="{E4C235CE-F4AD-0619-38A7-5994168B1CC9}"/>
              </a:ext>
            </a:extLst>
          </xdr:cNvPr>
          <xdr:cNvSpPr>
            <a:spLocks noChangeShapeType="1"/>
          </xdr:cNvSpPr>
        </xdr:nvSpPr>
        <xdr:spPr bwMode="auto">
          <a:xfrm>
            <a:off x="774"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5" name="Rectangle 28">
            <a:extLst>
              <a:ext uri="{FF2B5EF4-FFF2-40B4-BE49-F238E27FC236}">
                <a16:creationId xmlns:a16="http://schemas.microsoft.com/office/drawing/2014/main" id="{BC2F6C98-31A3-0391-9EC1-11B89DE51A5D}"/>
              </a:ext>
            </a:extLst>
          </xdr:cNvPr>
          <xdr:cNvSpPr>
            <a:spLocks noChangeArrowheads="1"/>
          </xdr:cNvSpPr>
        </xdr:nvSpPr>
        <xdr:spPr bwMode="auto">
          <a:xfrm>
            <a:off x="774"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9">
            <a:extLst>
              <a:ext uri="{FF2B5EF4-FFF2-40B4-BE49-F238E27FC236}">
                <a16:creationId xmlns:a16="http://schemas.microsoft.com/office/drawing/2014/main" id="{2A00B67C-FC63-5DAC-7D8B-825FEC448288}"/>
              </a:ext>
            </a:extLst>
          </xdr:cNvPr>
          <xdr:cNvSpPr>
            <a:spLocks noChangeShapeType="1"/>
          </xdr:cNvSpPr>
        </xdr:nvSpPr>
        <xdr:spPr bwMode="auto">
          <a:xfrm>
            <a:off x="919"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7" name="Rectangle 30">
            <a:extLst>
              <a:ext uri="{FF2B5EF4-FFF2-40B4-BE49-F238E27FC236}">
                <a16:creationId xmlns:a16="http://schemas.microsoft.com/office/drawing/2014/main" id="{920319C4-DEE4-CDF8-BC3A-AD30F52590CB}"/>
              </a:ext>
            </a:extLst>
          </xdr:cNvPr>
          <xdr:cNvSpPr>
            <a:spLocks noChangeArrowheads="1"/>
          </xdr:cNvSpPr>
        </xdr:nvSpPr>
        <xdr:spPr bwMode="auto">
          <a:xfrm>
            <a:off x="919"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31">
            <a:extLst>
              <a:ext uri="{FF2B5EF4-FFF2-40B4-BE49-F238E27FC236}">
                <a16:creationId xmlns:a16="http://schemas.microsoft.com/office/drawing/2014/main" id="{F11899EA-ADFB-BEF1-BCDC-BAE1BB33C3BE}"/>
              </a:ext>
            </a:extLst>
          </xdr:cNvPr>
          <xdr:cNvSpPr>
            <a:spLocks noChangeShapeType="1"/>
          </xdr:cNvSpPr>
        </xdr:nvSpPr>
        <xdr:spPr bwMode="auto">
          <a:xfrm>
            <a:off x="12" y="596"/>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9" name="Rectangle 32">
            <a:extLst>
              <a:ext uri="{FF2B5EF4-FFF2-40B4-BE49-F238E27FC236}">
                <a16:creationId xmlns:a16="http://schemas.microsoft.com/office/drawing/2014/main" id="{2F47D170-51C5-6869-674C-C30A874D828D}"/>
              </a:ext>
            </a:extLst>
          </xdr:cNvPr>
          <xdr:cNvSpPr>
            <a:spLocks noChangeArrowheads="1"/>
          </xdr:cNvSpPr>
        </xdr:nvSpPr>
        <xdr:spPr bwMode="auto">
          <a:xfrm>
            <a:off x="12" y="596"/>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33">
            <a:extLst>
              <a:ext uri="{FF2B5EF4-FFF2-40B4-BE49-F238E27FC236}">
                <a16:creationId xmlns:a16="http://schemas.microsoft.com/office/drawing/2014/main" id="{3713AB21-F431-C6C2-5CC0-FF408A88BEE6}"/>
              </a:ext>
            </a:extLst>
          </xdr:cNvPr>
          <xdr:cNvSpPr>
            <a:spLocks noChangeShapeType="1"/>
          </xdr:cNvSpPr>
        </xdr:nvSpPr>
        <xdr:spPr bwMode="auto">
          <a:xfrm>
            <a:off x="12" y="618"/>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41" name="Rectangle 34">
            <a:extLst>
              <a:ext uri="{FF2B5EF4-FFF2-40B4-BE49-F238E27FC236}">
                <a16:creationId xmlns:a16="http://schemas.microsoft.com/office/drawing/2014/main" id="{D41C64DB-00D4-7FC4-EBA3-62D096224B9F}"/>
              </a:ext>
            </a:extLst>
          </xdr:cNvPr>
          <xdr:cNvSpPr>
            <a:spLocks noChangeArrowheads="1"/>
          </xdr:cNvSpPr>
        </xdr:nvSpPr>
        <xdr:spPr bwMode="auto">
          <a:xfrm>
            <a:off x="12" y="618"/>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35">
            <a:extLst>
              <a:ext uri="{FF2B5EF4-FFF2-40B4-BE49-F238E27FC236}">
                <a16:creationId xmlns:a16="http://schemas.microsoft.com/office/drawing/2014/main" id="{A4B0DF95-871B-CD08-D876-2888CA936B47}"/>
              </a:ext>
            </a:extLst>
          </xdr:cNvPr>
          <xdr:cNvSpPr>
            <a:spLocks noChangeShapeType="1"/>
          </xdr:cNvSpPr>
        </xdr:nvSpPr>
        <xdr:spPr bwMode="auto">
          <a:xfrm>
            <a:off x="12" y="640"/>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3" name="Rectangle 36">
            <a:extLst>
              <a:ext uri="{FF2B5EF4-FFF2-40B4-BE49-F238E27FC236}">
                <a16:creationId xmlns:a16="http://schemas.microsoft.com/office/drawing/2014/main" id="{0FDE837B-7379-B56F-89C0-DF78A04DC19D}"/>
              </a:ext>
            </a:extLst>
          </xdr:cNvPr>
          <xdr:cNvSpPr>
            <a:spLocks noChangeArrowheads="1"/>
          </xdr:cNvSpPr>
        </xdr:nvSpPr>
        <xdr:spPr bwMode="auto">
          <a:xfrm>
            <a:off x="12" y="640"/>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xdr:col>
      <xdr:colOff>2080846</xdr:colOff>
      <xdr:row>2</xdr:row>
      <xdr:rowOff>3223071</xdr:rowOff>
    </xdr:from>
    <xdr:to>
      <xdr:col>2</xdr:col>
      <xdr:colOff>3166696</xdr:colOff>
      <xdr:row>2</xdr:row>
      <xdr:rowOff>3394521</xdr:rowOff>
    </xdr:to>
    <xdr:sp macro="" textlink="">
      <xdr:nvSpPr>
        <xdr:cNvPr id="44" name="Rectangle 6">
          <a:extLst>
            <a:ext uri="{FF2B5EF4-FFF2-40B4-BE49-F238E27FC236}">
              <a16:creationId xmlns:a16="http://schemas.microsoft.com/office/drawing/2014/main" id="{AD850207-78B5-42AB-BE93-8718182A27D0}"/>
            </a:ext>
          </a:extLst>
        </xdr:cNvPr>
        <xdr:cNvSpPr>
          <a:spLocks noChangeArrowheads="1"/>
        </xdr:cNvSpPr>
      </xdr:nvSpPr>
      <xdr:spPr bwMode="auto">
        <a:xfrm>
          <a:off x="3121269" y="3985071"/>
          <a:ext cx="10858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it-IT" sz="1000" b="1" i="0" u="none" strike="noStrike" baseline="0">
              <a:solidFill>
                <a:srgbClr val="000000"/>
              </a:solidFill>
              <a:latin typeface="Nunito"/>
            </a:rPr>
            <a:t>Max. No. of Inputs</a:t>
          </a:r>
        </a:p>
      </xdr:txBody>
    </xdr:sp>
    <xdr:clientData/>
  </xdr:twoCellAnchor>
  <xdr:twoCellAnchor>
    <xdr:from>
      <xdr:col>2</xdr:col>
      <xdr:colOff>3370385</xdr:colOff>
      <xdr:row>2</xdr:row>
      <xdr:rowOff>3223071</xdr:rowOff>
    </xdr:from>
    <xdr:to>
      <xdr:col>3</xdr:col>
      <xdr:colOff>533400</xdr:colOff>
      <xdr:row>2</xdr:row>
      <xdr:rowOff>3394521</xdr:rowOff>
    </xdr:to>
    <xdr:sp macro="" textlink="">
      <xdr:nvSpPr>
        <xdr:cNvPr id="45" name="Rectangle 7">
          <a:extLst>
            <a:ext uri="{FF2B5EF4-FFF2-40B4-BE49-F238E27FC236}">
              <a16:creationId xmlns:a16="http://schemas.microsoft.com/office/drawing/2014/main" id="{A5AA45E6-7572-404E-BC1D-C912F17B5D6D}"/>
            </a:ext>
          </a:extLst>
        </xdr:cNvPr>
        <xdr:cNvSpPr>
          <a:spLocks noChangeArrowheads="1"/>
        </xdr:cNvSpPr>
      </xdr:nvSpPr>
      <xdr:spPr bwMode="auto">
        <a:xfrm>
          <a:off x="4410808" y="3985071"/>
          <a:ext cx="1200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it-IT" sz="1000" b="1" i="0" u="none" strike="noStrike" baseline="0">
              <a:solidFill>
                <a:srgbClr val="000000"/>
              </a:solidFill>
              <a:latin typeface="Nunito"/>
            </a:rPr>
            <a:t>Max. No. of Outputs</a:t>
          </a:r>
        </a:p>
      </xdr:txBody>
    </xdr:sp>
    <xdr:clientData/>
  </xdr:twoCellAnchor>
  <xdr:twoCellAnchor editAs="oneCell">
    <xdr:from>
      <xdr:col>1</xdr:col>
      <xdr:colOff>9525</xdr:colOff>
      <xdr:row>2</xdr:row>
      <xdr:rowOff>3086100</xdr:rowOff>
    </xdr:from>
    <xdr:to>
      <xdr:col>8</xdr:col>
      <xdr:colOff>321945</xdr:colOff>
      <xdr:row>3</xdr:row>
      <xdr:rowOff>17145</xdr:rowOff>
    </xdr:to>
    <xdr:sp macro="" textlink="">
      <xdr:nvSpPr>
        <xdr:cNvPr id="22529" name="AutoShape 1">
          <a:extLst>
            <a:ext uri="{FF2B5EF4-FFF2-40B4-BE49-F238E27FC236}">
              <a16:creationId xmlns:a16="http://schemas.microsoft.com/office/drawing/2014/main" id="{D3D516B4-4178-F711-5314-A766F279D5BD}"/>
            </a:ext>
          </a:extLst>
        </xdr:cNvPr>
        <xdr:cNvSpPr>
          <a:spLocks noChangeAspect="1" noChangeArrowheads="1"/>
        </xdr:cNvSpPr>
      </xdr:nvSpPr>
      <xdr:spPr bwMode="auto">
        <a:xfrm>
          <a:off x="9525" y="3848100"/>
          <a:ext cx="8820150" cy="581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214520</xdr:colOff>
      <xdr:row>2</xdr:row>
      <xdr:rowOff>2526195</xdr:rowOff>
    </xdr:from>
    <xdr:to>
      <xdr:col>5</xdr:col>
      <xdr:colOff>554545</xdr:colOff>
      <xdr:row>2</xdr:row>
      <xdr:rowOff>2802949</xdr:rowOff>
    </xdr:to>
    <xdr:pic>
      <xdr:nvPicPr>
        <xdr:cNvPr id="4" name="Picture 3">
          <a:extLst>
            <a:ext uri="{FF2B5EF4-FFF2-40B4-BE49-F238E27FC236}">
              <a16:creationId xmlns:a16="http://schemas.microsoft.com/office/drawing/2014/main" id="{04285071-2A6D-4128-87FD-D324E4B763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699803" y="3288195"/>
          <a:ext cx="332405" cy="269134"/>
        </a:xfrm>
        <a:prstGeom prst="rect">
          <a:avLst/>
        </a:prstGeom>
      </xdr:spPr>
    </xdr:pic>
    <xdr:clientData/>
  </xdr:twoCellAnchor>
  <xdr:twoCellAnchor editAs="oneCell">
    <xdr:from>
      <xdr:col>3</xdr:col>
      <xdr:colOff>276556</xdr:colOff>
      <xdr:row>2</xdr:row>
      <xdr:rowOff>733425</xdr:rowOff>
    </xdr:from>
    <xdr:to>
      <xdr:col>5</xdr:col>
      <xdr:colOff>419328</xdr:colOff>
      <xdr:row>2</xdr:row>
      <xdr:rowOff>2397573</xdr:rowOff>
    </xdr:to>
    <xdr:pic>
      <xdr:nvPicPr>
        <xdr:cNvPr id="3" name="Immagine 2" descr="Immagine che contiene testo, segnale&#10;&#10;Descrizione generata automaticamente">
          <a:extLst>
            <a:ext uri="{FF2B5EF4-FFF2-40B4-BE49-F238E27FC236}">
              <a16:creationId xmlns:a16="http://schemas.microsoft.com/office/drawing/2014/main" id="{FD91DBA1-7730-FC48-1654-F68949B651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53381" y="1495425"/>
          <a:ext cx="1552472" cy="1664148"/>
        </a:xfrm>
        <a:prstGeom prst="rect">
          <a:avLst/>
        </a:prstGeom>
      </xdr:spPr>
    </xdr:pic>
    <xdr:clientData/>
  </xdr:twoCellAnchor>
  <xdr:twoCellAnchor>
    <xdr:from>
      <xdr:col>5</xdr:col>
      <xdr:colOff>314325</xdr:colOff>
      <xdr:row>2</xdr:row>
      <xdr:rowOff>704183</xdr:rowOff>
    </xdr:from>
    <xdr:to>
      <xdr:col>7</xdr:col>
      <xdr:colOff>672390</xdr:colOff>
      <xdr:row>2</xdr:row>
      <xdr:rowOff>2382379</xdr:rowOff>
    </xdr:to>
    <xdr:pic>
      <xdr:nvPicPr>
        <xdr:cNvPr id="10" name="Immagine 9" descr="Immagine che contiene testo, segnale&#10;&#10;Descrizione generata automaticamente">
          <a:extLst>
            <a:ext uri="{FF2B5EF4-FFF2-40B4-BE49-F238E27FC236}">
              <a16:creationId xmlns:a16="http://schemas.microsoft.com/office/drawing/2014/main" id="{533EFEDF-9FEF-0BC3-6FF9-BD9B0B72A8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00850" y="1466183"/>
          <a:ext cx="1634415" cy="1678196"/>
        </a:xfrm>
        <a:prstGeom prst="rect">
          <a:avLst/>
        </a:prstGeom>
      </xdr:spPr>
    </xdr:pic>
    <xdr:clientData/>
  </xdr:twoCellAnchor>
  <xdr:twoCellAnchor editAs="oneCell">
    <xdr:from>
      <xdr:col>5</xdr:col>
      <xdr:colOff>42235</xdr:colOff>
      <xdr:row>5</xdr:row>
      <xdr:rowOff>115957</xdr:rowOff>
    </xdr:from>
    <xdr:to>
      <xdr:col>7</xdr:col>
      <xdr:colOff>75704</xdr:colOff>
      <xdr:row>5</xdr:row>
      <xdr:rowOff>1465040</xdr:rowOff>
    </xdr:to>
    <xdr:pic>
      <xdr:nvPicPr>
        <xdr:cNvPr id="12" name="Immagine 11" descr="Immagine che contiene testo, segnale&#10;&#10;Descrizione generata automaticamente">
          <a:extLst>
            <a:ext uri="{FF2B5EF4-FFF2-40B4-BE49-F238E27FC236}">
              <a16:creationId xmlns:a16="http://schemas.microsoft.com/office/drawing/2014/main" id="{6DEFB72E-5A1C-4398-BF49-C6567EB872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27518" y="4149587"/>
          <a:ext cx="1308990" cy="1356703"/>
        </a:xfrm>
        <a:prstGeom prst="rect">
          <a:avLst/>
        </a:prstGeom>
      </xdr:spPr>
    </xdr:pic>
    <xdr:clientData/>
  </xdr:twoCellAnchor>
  <xdr:twoCellAnchor>
    <xdr:from>
      <xdr:col>4</xdr:col>
      <xdr:colOff>295835</xdr:colOff>
      <xdr:row>11</xdr:row>
      <xdr:rowOff>71718</xdr:rowOff>
    </xdr:from>
    <xdr:to>
      <xdr:col>7</xdr:col>
      <xdr:colOff>573742</xdr:colOff>
      <xdr:row>11</xdr:row>
      <xdr:rowOff>2011673</xdr:rowOff>
    </xdr:to>
    <xdr:grpSp>
      <xdr:nvGrpSpPr>
        <xdr:cNvPr id="13" name="Gruppo 12">
          <a:extLst>
            <a:ext uri="{FF2B5EF4-FFF2-40B4-BE49-F238E27FC236}">
              <a16:creationId xmlns:a16="http://schemas.microsoft.com/office/drawing/2014/main" id="{0195E8BE-B554-E595-EBBC-83BB708B686F}"/>
            </a:ext>
          </a:extLst>
        </xdr:cNvPr>
        <xdr:cNvGrpSpPr>
          <a:grpSpLocks noChangeAspect="1"/>
        </xdr:cNvGrpSpPr>
      </xdr:nvGrpSpPr>
      <xdr:grpSpPr>
        <a:xfrm>
          <a:off x="6239435" y="6975438"/>
          <a:ext cx="2312447" cy="1939955"/>
          <a:chOff x="0" y="0"/>
          <a:chExt cx="2205355" cy="1849755"/>
        </a:xfrm>
      </xdr:grpSpPr>
      <xdr:pic>
        <xdr:nvPicPr>
          <xdr:cNvPr id="14" name="Immagine58">
            <a:extLst>
              <a:ext uri="{FF2B5EF4-FFF2-40B4-BE49-F238E27FC236}">
                <a16:creationId xmlns:a16="http://schemas.microsoft.com/office/drawing/2014/main" id="{CA82A581-3301-EEE8-3123-C04FF59DE8FE}"/>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0" y="1000125"/>
            <a:ext cx="1181100" cy="849630"/>
          </a:xfrm>
          <a:prstGeom prst="rect">
            <a:avLst/>
          </a:prstGeom>
          <a:noFill/>
          <a:ln>
            <a:noFill/>
          </a:ln>
          <a:extLst>
            <a:ext uri="{53640926-AAD7-44D8-BBD7-CCE9431645EC}">
              <a14:shadowObscured xmlns:a14="http://schemas.microsoft.com/office/drawing/2010/main"/>
            </a:ext>
          </a:extLst>
        </xdr:spPr>
      </xdr:pic>
      <xdr:pic>
        <xdr:nvPicPr>
          <xdr:cNvPr id="15" name="Immagine 14" descr="Immagine che contiene testo, segnale&#10;&#10;Descrizione generata automaticamente">
            <a:extLst>
              <a:ext uri="{FF2B5EF4-FFF2-40B4-BE49-F238E27FC236}">
                <a16:creationId xmlns:a16="http://schemas.microsoft.com/office/drawing/2014/main" id="{11C2B865-EBDB-72B5-2FCC-E9C87ED219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525"/>
            <a:ext cx="1099185" cy="1099185"/>
          </a:xfrm>
          <a:prstGeom prst="rect">
            <a:avLst/>
          </a:prstGeom>
        </xdr:spPr>
      </xdr:pic>
      <xdr:pic>
        <xdr:nvPicPr>
          <xdr:cNvPr id="16" name="Immagine 15" descr="Immagine che contiene testo, segnale&#10;&#10;Descrizione generata automaticamente">
            <a:extLst>
              <a:ext uri="{FF2B5EF4-FFF2-40B4-BE49-F238E27FC236}">
                <a16:creationId xmlns:a16="http://schemas.microsoft.com/office/drawing/2014/main" id="{664304E2-C4A9-586A-98A3-42B0BC9D8D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5375" y="0"/>
            <a:ext cx="1109980" cy="1110615"/>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497930</xdr:colOff>
      <xdr:row>3</xdr:row>
      <xdr:rowOff>1721303</xdr:rowOff>
    </xdr:from>
    <xdr:to>
      <xdr:col>6</xdr:col>
      <xdr:colOff>210812</xdr:colOff>
      <xdr:row>3</xdr:row>
      <xdr:rowOff>1997097</xdr:rowOff>
    </xdr:to>
    <xdr:pic>
      <xdr:nvPicPr>
        <xdr:cNvPr id="15" name="Picture 6">
          <a:extLst>
            <a:ext uri="{FF2B5EF4-FFF2-40B4-BE49-F238E27FC236}">
              <a16:creationId xmlns:a16="http://schemas.microsoft.com/office/drawing/2014/main" id="{BCEF8B49-C7E0-402F-AAE4-FF4DE4588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3213" y="3377825"/>
          <a:ext cx="341117" cy="264364"/>
        </a:xfrm>
        <a:prstGeom prst="rect">
          <a:avLst/>
        </a:prstGeom>
      </xdr:spPr>
    </xdr:pic>
    <xdr:clientData/>
  </xdr:twoCellAnchor>
  <xdr:twoCellAnchor editAs="oneCell">
    <xdr:from>
      <xdr:col>3</xdr:col>
      <xdr:colOff>694765</xdr:colOff>
      <xdr:row>2</xdr:row>
      <xdr:rowOff>125702</xdr:rowOff>
    </xdr:from>
    <xdr:to>
      <xdr:col>7</xdr:col>
      <xdr:colOff>513193</xdr:colOff>
      <xdr:row>3</xdr:row>
      <xdr:rowOff>1273407</xdr:rowOff>
    </xdr:to>
    <xdr:pic>
      <xdr:nvPicPr>
        <xdr:cNvPr id="14" name="Immagine 5">
          <a:extLst>
            <a:ext uri="{FF2B5EF4-FFF2-40B4-BE49-F238E27FC236}">
              <a16:creationId xmlns:a16="http://schemas.microsoft.com/office/drawing/2014/main" id="{7DBA7DBA-F594-A1ED-C9BE-D3CB6B700FDA}"/>
            </a:ext>
          </a:extLst>
        </xdr:cNvPr>
        <xdr:cNvPicPr>
          <a:picLocks/>
        </xdr:cNvPicPr>
      </xdr:nvPicPr>
      <xdr:blipFill>
        <a:blip xmlns:r="http://schemas.openxmlformats.org/officeDocument/2006/relationships" r:embed="rId2"/>
        <a:stretch>
          <a:fillRect/>
        </a:stretch>
      </xdr:blipFill>
      <xdr:spPr>
        <a:xfrm>
          <a:off x="5772004" y="887702"/>
          <a:ext cx="2515328" cy="2034607"/>
        </a:xfrm>
        <a:prstGeom prst="rect">
          <a:avLst/>
        </a:prstGeom>
      </xdr:spPr>
    </xdr:pic>
    <xdr:clientData/>
  </xdr:twoCellAnchor>
  <xdr:twoCellAnchor editAs="oneCell">
    <xdr:from>
      <xdr:col>1</xdr:col>
      <xdr:colOff>21167</xdr:colOff>
      <xdr:row>4</xdr:row>
      <xdr:rowOff>539750</xdr:rowOff>
    </xdr:from>
    <xdr:to>
      <xdr:col>7</xdr:col>
      <xdr:colOff>567765</xdr:colOff>
      <xdr:row>4</xdr:row>
      <xdr:rowOff>1926045</xdr:rowOff>
    </xdr:to>
    <xdr:pic>
      <xdr:nvPicPr>
        <xdr:cNvPr id="2" name="Picture 1">
          <a:extLst>
            <a:ext uri="{FF2B5EF4-FFF2-40B4-BE49-F238E27FC236}">
              <a16:creationId xmlns:a16="http://schemas.microsoft.com/office/drawing/2014/main" id="{BB04A8CD-1E85-48A0-9118-99007F0802CD}"/>
            </a:ext>
          </a:extLst>
        </xdr:cNvPr>
        <xdr:cNvPicPr>
          <a:picLocks noChangeAspect="1" noChangeArrowheads="1"/>
        </xdr:cNvPicPr>
      </xdr:nvPicPr>
      <xdr:blipFill>
        <a:blip xmlns:r="http://schemas.openxmlformats.org/officeDocument/2006/relationships" r:embed="rId3">
          <a:duotone>
            <a:prstClr val="black"/>
            <a:schemeClr val="accent5">
              <a:tint val="45000"/>
              <a:satMod val="400000"/>
            </a:schemeClr>
          </a:duotone>
          <a:extLst>
            <a:ext uri="{28A0092B-C50C-407E-A947-70E740481C1C}">
              <a14:useLocalDpi xmlns:a14="http://schemas.microsoft.com/office/drawing/2010/main" val="0"/>
            </a:ext>
          </a:extLst>
        </a:blip>
        <a:srcRect/>
        <a:stretch>
          <a:fillRect/>
        </a:stretch>
      </xdr:blipFill>
      <xdr:spPr bwMode="auto">
        <a:xfrm>
          <a:off x="21167" y="5228167"/>
          <a:ext cx="8314765" cy="1382485"/>
        </a:xfrm>
        <a:prstGeom prst="rect">
          <a:avLst/>
        </a:prstGeom>
        <a:noFill/>
        <a:ln>
          <a:solidFill>
            <a:srgbClr val="51B0A8"/>
          </a:solidFill>
        </a:ln>
      </xdr:spPr>
    </xdr:pic>
    <xdr:clientData/>
  </xdr:twoCellAnchor>
</xdr:wsDr>
</file>

<file path=xl/drawings/drawing24.xml><?xml version="1.0" encoding="utf-8"?>
<xdr:wsDr xmlns:xdr="http://schemas.openxmlformats.org/drawingml/2006/spreadsheetDrawing" xmlns:a="http://schemas.openxmlformats.org/drawingml/2006/main">
  <xdr:oneCellAnchor>
    <xdr:from>
      <xdr:col>2</xdr:col>
      <xdr:colOff>0</xdr:colOff>
      <xdr:row>24</xdr:row>
      <xdr:rowOff>23364</xdr:rowOff>
    </xdr:from>
    <xdr:ext cx="1676400" cy="1553337"/>
    <xdr:pic>
      <xdr:nvPicPr>
        <xdr:cNvPr id="2" name="Picture 1">
          <a:extLst>
            <a:ext uri="{FF2B5EF4-FFF2-40B4-BE49-F238E27FC236}">
              <a16:creationId xmlns:a16="http://schemas.microsoft.com/office/drawing/2014/main" id="{1CECB211-E02A-4FDB-8BBD-CBD14EBEC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249680" y="4412484"/>
          <a:ext cx="1676400" cy="1553337"/>
        </a:xfrm>
        <a:prstGeom prst="rect">
          <a:avLst/>
        </a:prstGeom>
      </xdr:spPr>
    </xdr:pic>
    <xdr:clientData/>
  </xdr:oneCellAnchor>
  <xdr:oneCellAnchor>
    <xdr:from>
      <xdr:col>4</xdr:col>
      <xdr:colOff>542926</xdr:colOff>
      <xdr:row>34</xdr:row>
      <xdr:rowOff>76200</xdr:rowOff>
    </xdr:from>
    <xdr:ext cx="1030185" cy="1091769"/>
    <xdr:pic>
      <xdr:nvPicPr>
        <xdr:cNvPr id="3" name="Picture 2">
          <a:extLst>
            <a:ext uri="{FF2B5EF4-FFF2-40B4-BE49-F238E27FC236}">
              <a16:creationId xmlns:a16="http://schemas.microsoft.com/office/drawing/2014/main" id="{66E887E1-F3C9-468F-A9E4-2432F5736036}"/>
            </a:ext>
          </a:extLst>
        </xdr:cNvPr>
        <xdr:cNvPicPr>
          <a:picLocks noChangeAspect="1"/>
        </xdr:cNvPicPr>
      </xdr:nvPicPr>
      <xdr:blipFill>
        <a:blip xmlns:r="http://schemas.openxmlformats.org/officeDocument/2006/relationships" r:embed="rId2"/>
        <a:stretch>
          <a:fillRect/>
        </a:stretch>
      </xdr:blipFill>
      <xdr:spPr>
        <a:xfrm>
          <a:off x="3042286" y="6294120"/>
          <a:ext cx="1030185" cy="1091769"/>
        </a:xfrm>
        <a:prstGeom prst="rect">
          <a:avLst/>
        </a:prstGeom>
      </xdr:spPr>
    </xdr:pic>
    <xdr:clientData/>
  </xdr:oneCellAnchor>
  <xdr:oneCellAnchor>
    <xdr:from>
      <xdr:col>2</xdr:col>
      <xdr:colOff>552451</xdr:colOff>
      <xdr:row>35</xdr:row>
      <xdr:rowOff>136975</xdr:rowOff>
    </xdr:from>
    <xdr:ext cx="1409700" cy="759169"/>
    <xdr:pic>
      <xdr:nvPicPr>
        <xdr:cNvPr id="4" name="Picture 3">
          <a:extLst>
            <a:ext uri="{FF2B5EF4-FFF2-40B4-BE49-F238E27FC236}">
              <a16:creationId xmlns:a16="http://schemas.microsoft.com/office/drawing/2014/main" id="{27511A9C-4913-40FD-ACC2-6D9841F818BC}"/>
            </a:ext>
          </a:extLst>
        </xdr:cNvPr>
        <xdr:cNvPicPr>
          <a:picLocks noChangeAspect="1"/>
        </xdr:cNvPicPr>
      </xdr:nvPicPr>
      <xdr:blipFill>
        <a:blip xmlns:r="http://schemas.openxmlformats.org/officeDocument/2006/relationships" r:embed="rId3"/>
        <a:stretch>
          <a:fillRect/>
        </a:stretch>
      </xdr:blipFill>
      <xdr:spPr>
        <a:xfrm>
          <a:off x="1802131" y="6537775"/>
          <a:ext cx="1409700" cy="759169"/>
        </a:xfrm>
        <a:prstGeom prst="rect">
          <a:avLst/>
        </a:prstGeom>
      </xdr:spPr>
    </xdr:pic>
    <xdr:clientData/>
  </xdr:oneCellAnchor>
  <xdr:oneCellAnchor>
    <xdr:from>
      <xdr:col>3</xdr:col>
      <xdr:colOff>638176</xdr:colOff>
      <xdr:row>24</xdr:row>
      <xdr:rowOff>2500</xdr:rowOff>
    </xdr:from>
    <xdr:ext cx="1581150" cy="1461821"/>
    <xdr:pic>
      <xdr:nvPicPr>
        <xdr:cNvPr id="5" name="Picture 4">
          <a:extLst>
            <a:ext uri="{FF2B5EF4-FFF2-40B4-BE49-F238E27FC236}">
              <a16:creationId xmlns:a16="http://schemas.microsoft.com/office/drawing/2014/main" id="{69672B82-125E-4AA9-9B5D-31174408515D}"/>
            </a:ext>
          </a:extLst>
        </xdr:cNvPr>
        <xdr:cNvPicPr>
          <a:picLocks noChangeAspect="1"/>
        </xdr:cNvPicPr>
      </xdr:nvPicPr>
      <xdr:blipFill>
        <a:blip xmlns:r="http://schemas.openxmlformats.org/officeDocument/2006/relationships" r:embed="rId4"/>
        <a:stretch>
          <a:fillRect/>
        </a:stretch>
      </xdr:blipFill>
      <xdr:spPr>
        <a:xfrm>
          <a:off x="2497456" y="4391620"/>
          <a:ext cx="1581150" cy="14618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630806</xdr:colOff>
      <xdr:row>2</xdr:row>
      <xdr:rowOff>2865370</xdr:rowOff>
    </xdr:from>
    <xdr:to>
      <xdr:col>7</xdr:col>
      <xdr:colOff>588859</xdr:colOff>
      <xdr:row>2</xdr:row>
      <xdr:rowOff>3255961</xdr:rowOff>
    </xdr:to>
    <xdr:pic>
      <xdr:nvPicPr>
        <xdr:cNvPr id="13" name="Picture 12">
          <a:extLst>
            <a:ext uri="{FF2B5EF4-FFF2-40B4-BE49-F238E27FC236}">
              <a16:creationId xmlns:a16="http://schemas.microsoft.com/office/drawing/2014/main" id="{18F3B842-C78E-4D1B-91B0-0C30AF34E539}"/>
            </a:ext>
          </a:extLst>
        </xdr:cNvPr>
        <xdr:cNvPicPr>
          <a:picLocks noChangeAspect="1"/>
        </xdr:cNvPicPr>
      </xdr:nvPicPr>
      <xdr:blipFill>
        <a:blip xmlns:r="http://schemas.openxmlformats.org/officeDocument/2006/relationships" r:embed="rId1"/>
        <a:stretch>
          <a:fillRect/>
        </a:stretch>
      </xdr:blipFill>
      <xdr:spPr>
        <a:xfrm>
          <a:off x="7803131" y="3627370"/>
          <a:ext cx="605118" cy="393766"/>
        </a:xfrm>
        <a:prstGeom prst="rect">
          <a:avLst/>
        </a:prstGeom>
      </xdr:spPr>
    </xdr:pic>
    <xdr:clientData/>
  </xdr:twoCellAnchor>
  <xdr:twoCellAnchor editAs="oneCell">
    <xdr:from>
      <xdr:col>5</xdr:col>
      <xdr:colOff>257009</xdr:colOff>
      <xdr:row>2</xdr:row>
      <xdr:rowOff>2867463</xdr:rowOff>
    </xdr:from>
    <xdr:to>
      <xdr:col>6</xdr:col>
      <xdr:colOff>55504</xdr:colOff>
      <xdr:row>2</xdr:row>
      <xdr:rowOff>3255772</xdr:rowOff>
    </xdr:to>
    <xdr:pic>
      <xdr:nvPicPr>
        <xdr:cNvPr id="14" name="Picture 13" descr="A yellow hexagon with black letters&#10;&#10;Description automatically generated">
          <a:extLst>
            <a:ext uri="{FF2B5EF4-FFF2-40B4-BE49-F238E27FC236}">
              <a16:creationId xmlns:a16="http://schemas.microsoft.com/office/drawing/2014/main" id="{343F5CB9-8892-4A5C-A0D7-1CA2705E67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81634" y="3629463"/>
          <a:ext cx="445560" cy="389579"/>
        </a:xfrm>
        <a:prstGeom prst="rect">
          <a:avLst/>
        </a:prstGeom>
        <a:noFill/>
        <a:ln>
          <a:noFill/>
        </a:ln>
      </xdr:spPr>
    </xdr:pic>
    <xdr:clientData/>
  </xdr:twoCellAnchor>
  <xdr:twoCellAnchor editAs="oneCell">
    <xdr:from>
      <xdr:col>6</xdr:col>
      <xdr:colOff>164728</xdr:colOff>
      <xdr:row>2</xdr:row>
      <xdr:rowOff>2883935</xdr:rowOff>
    </xdr:from>
    <xdr:to>
      <xdr:col>6</xdr:col>
      <xdr:colOff>512942</xdr:colOff>
      <xdr:row>2</xdr:row>
      <xdr:rowOff>3240570</xdr:rowOff>
    </xdr:to>
    <xdr:pic>
      <xdr:nvPicPr>
        <xdr:cNvPr id="15" name="Picture 14" descr="A blue and white logo&#10;&#10;Description automatically generated">
          <a:extLst>
            <a:ext uri="{FF2B5EF4-FFF2-40B4-BE49-F238E27FC236}">
              <a16:creationId xmlns:a16="http://schemas.microsoft.com/office/drawing/2014/main" id="{A7CEC2E5-675A-441B-8657-74C4DAA2364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7053" y="3645935"/>
          <a:ext cx="354564" cy="356635"/>
        </a:xfrm>
        <a:prstGeom prst="rect">
          <a:avLst/>
        </a:prstGeom>
      </xdr:spPr>
    </xdr:pic>
    <xdr:clientData/>
  </xdr:twoCellAnchor>
  <xdr:twoCellAnchor editAs="oneCell">
    <xdr:from>
      <xdr:col>4</xdr:col>
      <xdr:colOff>523875</xdr:colOff>
      <xdr:row>2</xdr:row>
      <xdr:rowOff>2926650</xdr:rowOff>
    </xdr:from>
    <xdr:to>
      <xdr:col>5</xdr:col>
      <xdr:colOff>131910</xdr:colOff>
      <xdr:row>2</xdr:row>
      <xdr:rowOff>3197855</xdr:rowOff>
    </xdr:to>
    <xdr:pic>
      <xdr:nvPicPr>
        <xdr:cNvPr id="16" name="Picture 15">
          <a:extLst>
            <a:ext uri="{FF2B5EF4-FFF2-40B4-BE49-F238E27FC236}">
              <a16:creationId xmlns:a16="http://schemas.microsoft.com/office/drawing/2014/main" id="{7336461E-0D19-421B-8EB9-13FCBD7936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34125" y="3688650"/>
          <a:ext cx="337650" cy="271205"/>
        </a:xfrm>
        <a:prstGeom prst="rect">
          <a:avLst/>
        </a:prstGeom>
      </xdr:spPr>
    </xdr:pic>
    <xdr:clientData/>
  </xdr:twoCellAnchor>
  <xdr:twoCellAnchor editAs="oneCell">
    <xdr:from>
      <xdr:col>5</xdr:col>
      <xdr:colOff>259844</xdr:colOff>
      <xdr:row>2</xdr:row>
      <xdr:rowOff>60959</xdr:rowOff>
    </xdr:from>
    <xdr:to>
      <xdr:col>7</xdr:col>
      <xdr:colOff>739693</xdr:colOff>
      <xdr:row>2</xdr:row>
      <xdr:rowOff>1884541</xdr:rowOff>
    </xdr:to>
    <xdr:pic>
      <xdr:nvPicPr>
        <xdr:cNvPr id="25" name="Immagine 3">
          <a:extLst>
            <a:ext uri="{FF2B5EF4-FFF2-40B4-BE49-F238E27FC236}">
              <a16:creationId xmlns:a16="http://schemas.microsoft.com/office/drawing/2014/main" id="{2C226B6C-2D58-A0D9-1FD2-CBDC8F2356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51583" y="822959"/>
          <a:ext cx="1820997" cy="1829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182308</xdr:colOff>
      <xdr:row>2</xdr:row>
      <xdr:rowOff>979179</xdr:rowOff>
    </xdr:from>
    <xdr:to>
      <xdr:col>6</xdr:col>
      <xdr:colOff>415998</xdr:colOff>
      <xdr:row>2</xdr:row>
      <xdr:rowOff>2590228</xdr:rowOff>
    </xdr:to>
    <xdr:pic>
      <xdr:nvPicPr>
        <xdr:cNvPr id="28" name="Immagine 4">
          <a:extLst>
            <a:ext uri="{FF2B5EF4-FFF2-40B4-BE49-F238E27FC236}">
              <a16:creationId xmlns:a16="http://schemas.microsoft.com/office/drawing/2014/main" id="{D159E967-27EE-0BC5-7C26-23A09D05041B}"/>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6236895" y="1741179"/>
          <a:ext cx="1641733" cy="16110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683560</xdr:colOff>
      <xdr:row>2</xdr:row>
      <xdr:rowOff>89646</xdr:rowOff>
    </xdr:from>
    <xdr:to>
      <xdr:col>7</xdr:col>
      <xdr:colOff>212913</xdr:colOff>
      <xdr:row>2</xdr:row>
      <xdr:rowOff>2609161</xdr:rowOff>
    </xdr:to>
    <xdr:pic>
      <xdr:nvPicPr>
        <xdr:cNvPr id="2" name="Picture 11">
          <a:extLst>
            <a:ext uri="{FF2B5EF4-FFF2-40B4-BE49-F238E27FC236}">
              <a16:creationId xmlns:a16="http://schemas.microsoft.com/office/drawing/2014/main" id="{05C4C53C-E62F-4393-A800-D8CDEA5E9A2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bwMode="auto">
        <a:xfrm>
          <a:off x="3121960" y="455406"/>
          <a:ext cx="1464833" cy="96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452</xdr:colOff>
      <xdr:row>2</xdr:row>
      <xdr:rowOff>2605182</xdr:rowOff>
    </xdr:from>
    <xdr:to>
      <xdr:col>7</xdr:col>
      <xdr:colOff>605570</xdr:colOff>
      <xdr:row>2</xdr:row>
      <xdr:rowOff>2996877</xdr:rowOff>
    </xdr:to>
    <xdr:pic>
      <xdr:nvPicPr>
        <xdr:cNvPr id="3" name="Picture 12">
          <a:extLst>
            <a:ext uri="{FF2B5EF4-FFF2-40B4-BE49-F238E27FC236}">
              <a16:creationId xmlns:a16="http://schemas.microsoft.com/office/drawing/2014/main" id="{5A7A58D6-02DC-4399-B9AB-203AADA742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4374332" y="547782"/>
          <a:ext cx="605118" cy="3075"/>
        </a:xfrm>
        <a:prstGeom prst="rect">
          <a:avLst/>
        </a:prstGeom>
      </xdr:spPr>
    </xdr:pic>
    <xdr:clientData/>
  </xdr:twoCellAnchor>
  <xdr:twoCellAnchor>
    <xdr:from>
      <xdr:col>5</xdr:col>
      <xdr:colOff>282151</xdr:colOff>
      <xdr:row>2</xdr:row>
      <xdr:rowOff>2607275</xdr:rowOff>
    </xdr:from>
    <xdr:to>
      <xdr:col>6</xdr:col>
      <xdr:colOff>76113</xdr:colOff>
      <xdr:row>2</xdr:row>
      <xdr:rowOff>2994783</xdr:rowOff>
    </xdr:to>
    <xdr:pic>
      <xdr:nvPicPr>
        <xdr:cNvPr id="4" name="Picture 13" descr="A yellow hexagon with black letters&#10;&#10;Description automatically generated">
          <a:extLst>
            <a:ext uri="{FF2B5EF4-FFF2-40B4-BE49-F238E27FC236}">
              <a16:creationId xmlns:a16="http://schemas.microsoft.com/office/drawing/2014/main" id="{CCD812B3-85AF-4FB3-95ED-2D844D4573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406351" y="549875"/>
          <a:ext cx="418802" cy="0"/>
        </a:xfrm>
        <a:prstGeom prst="rect">
          <a:avLst/>
        </a:prstGeom>
        <a:noFill/>
        <a:ln>
          <a:noFill/>
        </a:ln>
      </xdr:spPr>
    </xdr:pic>
    <xdr:clientData/>
  </xdr:twoCellAnchor>
  <xdr:twoCellAnchor>
    <xdr:from>
      <xdr:col>6</xdr:col>
      <xdr:colOff>185972</xdr:colOff>
      <xdr:row>2</xdr:row>
      <xdr:rowOff>2623747</xdr:rowOff>
    </xdr:from>
    <xdr:to>
      <xdr:col>6</xdr:col>
      <xdr:colOff>540536</xdr:colOff>
      <xdr:row>2</xdr:row>
      <xdr:rowOff>2978311</xdr:rowOff>
    </xdr:to>
    <xdr:pic>
      <xdr:nvPicPr>
        <xdr:cNvPr id="5" name="Picture 14" descr="A blue and white logo&#10;&#10;Description automatically generated">
          <a:extLst>
            <a:ext uri="{FF2B5EF4-FFF2-40B4-BE49-F238E27FC236}">
              <a16:creationId xmlns:a16="http://schemas.microsoft.com/office/drawing/2014/main" id="{87567689-0112-4EC0-832A-9EAF395E3A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935012" y="551107"/>
          <a:ext cx="354564" cy="0"/>
        </a:xfrm>
        <a:prstGeom prst="rect">
          <a:avLst/>
        </a:prstGeom>
      </xdr:spPr>
    </xdr:pic>
    <xdr:clientData/>
  </xdr:twoCellAnchor>
  <xdr:twoCellAnchor>
    <xdr:from>
      <xdr:col>4</xdr:col>
      <xdr:colOff>553888</xdr:colOff>
      <xdr:row>2</xdr:row>
      <xdr:rowOff>2666462</xdr:rowOff>
    </xdr:from>
    <xdr:to>
      <xdr:col>5</xdr:col>
      <xdr:colOff>172292</xdr:colOff>
      <xdr:row>2</xdr:row>
      <xdr:rowOff>2935596</xdr:rowOff>
    </xdr:to>
    <xdr:pic>
      <xdr:nvPicPr>
        <xdr:cNvPr id="6" name="Picture 15">
          <a:extLst>
            <a:ext uri="{FF2B5EF4-FFF2-40B4-BE49-F238E27FC236}">
              <a16:creationId xmlns:a16="http://schemas.microsoft.com/office/drawing/2014/main" id="{8FBDBDC5-AA03-4171-9939-D21D8CA2026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053248" y="548102"/>
          <a:ext cx="243244" cy="24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0</xdr:colOff>
      <xdr:row>2</xdr:row>
      <xdr:rowOff>3780</xdr:rowOff>
    </xdr:from>
    <xdr:ext cx="6418036" cy="468077"/>
    <xdr:sp macro="" textlink="">
      <xdr:nvSpPr>
        <xdr:cNvPr id="5" name="TextBox 4">
          <a:extLst>
            <a:ext uri="{FF2B5EF4-FFF2-40B4-BE49-F238E27FC236}">
              <a16:creationId xmlns:a16="http://schemas.microsoft.com/office/drawing/2014/main" id="{E4829ABD-89CB-4D33-8EBE-0FA4188E3266}"/>
            </a:ext>
          </a:extLst>
        </xdr:cNvPr>
        <xdr:cNvSpPr txBox="1"/>
      </xdr:nvSpPr>
      <xdr:spPr>
        <a:xfrm>
          <a:off x="10565190" y="765780"/>
          <a:ext cx="6418036"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200" b="0" i="0" u="none" strike="noStrike" baseline="0">
            <a:solidFill>
              <a:schemeClr val="tx1"/>
            </a:solidFill>
            <a:latin typeface="+mn-lt"/>
            <a:ea typeface="+mn-ea"/>
            <a:cs typeface="+mn-cs"/>
          </a:endParaRPr>
        </a:p>
        <a:p>
          <a:endParaRPr lang="en-GB" sz="1200" b="1" i="0" u="none" strike="noStrike" baseline="0">
            <a:solidFill>
              <a:schemeClr val="tx1"/>
            </a:solidFill>
            <a:latin typeface="+mn-lt"/>
            <a:ea typeface="+mn-ea"/>
            <a:cs typeface="+mn-cs"/>
          </a:endParaRPr>
        </a:p>
      </xdr:txBody>
    </xdr:sp>
    <xdr:clientData/>
  </xdr:oneCellAnchor>
  <xdr:twoCellAnchor editAs="oneCell">
    <xdr:from>
      <xdr:col>6</xdr:col>
      <xdr:colOff>615839</xdr:colOff>
      <xdr:row>2</xdr:row>
      <xdr:rowOff>2721432</xdr:rowOff>
    </xdr:from>
    <xdr:to>
      <xdr:col>7</xdr:col>
      <xdr:colOff>555115</xdr:colOff>
      <xdr:row>2</xdr:row>
      <xdr:rowOff>3107787</xdr:rowOff>
    </xdr:to>
    <xdr:pic>
      <xdr:nvPicPr>
        <xdr:cNvPr id="8" name="Picture 7">
          <a:extLst>
            <a:ext uri="{FF2B5EF4-FFF2-40B4-BE49-F238E27FC236}">
              <a16:creationId xmlns:a16="http://schemas.microsoft.com/office/drawing/2014/main" id="{2A509AD8-6F51-4F5A-A003-8E2EF75FD92B}"/>
            </a:ext>
          </a:extLst>
        </xdr:cNvPr>
        <xdr:cNvPicPr>
          <a:picLocks noChangeAspect="1"/>
        </xdr:cNvPicPr>
      </xdr:nvPicPr>
      <xdr:blipFill>
        <a:blip xmlns:r="http://schemas.openxmlformats.org/officeDocument/2006/relationships" r:embed="rId1"/>
        <a:stretch>
          <a:fillRect/>
        </a:stretch>
      </xdr:blipFill>
      <xdr:spPr>
        <a:xfrm>
          <a:off x="7814018" y="3483432"/>
          <a:ext cx="605118" cy="395245"/>
        </a:xfrm>
        <a:prstGeom prst="rect">
          <a:avLst/>
        </a:prstGeom>
      </xdr:spPr>
    </xdr:pic>
    <xdr:clientData/>
  </xdr:twoCellAnchor>
  <xdr:twoCellAnchor editAs="oneCell">
    <xdr:from>
      <xdr:col>5</xdr:col>
      <xdr:colOff>236600</xdr:colOff>
      <xdr:row>2</xdr:row>
      <xdr:rowOff>2723525</xdr:rowOff>
    </xdr:from>
    <xdr:to>
      <xdr:col>6</xdr:col>
      <xdr:colOff>21760</xdr:colOff>
      <xdr:row>2</xdr:row>
      <xdr:rowOff>3108233</xdr:rowOff>
    </xdr:to>
    <xdr:pic>
      <xdr:nvPicPr>
        <xdr:cNvPr id="9" name="Picture 8" descr="A yellow hexagon with black letters&#10;&#10;Description automatically generated">
          <a:extLst>
            <a:ext uri="{FF2B5EF4-FFF2-40B4-BE49-F238E27FC236}">
              <a16:creationId xmlns:a16="http://schemas.microsoft.com/office/drawing/2014/main" id="{80EA5AE1-D285-4C87-910C-8F6F5DCE62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81636" y="3485525"/>
          <a:ext cx="451003" cy="391058"/>
        </a:xfrm>
        <a:prstGeom prst="rect">
          <a:avLst/>
        </a:prstGeom>
        <a:noFill/>
        <a:ln>
          <a:noFill/>
        </a:ln>
      </xdr:spPr>
    </xdr:pic>
    <xdr:clientData/>
  </xdr:twoCellAnchor>
  <xdr:twoCellAnchor editAs="oneCell">
    <xdr:from>
      <xdr:col>6</xdr:col>
      <xdr:colOff>144319</xdr:colOff>
      <xdr:row>2</xdr:row>
      <xdr:rowOff>2739997</xdr:rowOff>
    </xdr:from>
    <xdr:to>
      <xdr:col>6</xdr:col>
      <xdr:colOff>511583</xdr:colOff>
      <xdr:row>2</xdr:row>
      <xdr:rowOff>3106366</xdr:rowOff>
    </xdr:to>
    <xdr:pic>
      <xdr:nvPicPr>
        <xdr:cNvPr id="10" name="Picture 9" descr="A blue and white logo&#10;&#10;Description automatically generated">
          <a:extLst>
            <a:ext uri="{FF2B5EF4-FFF2-40B4-BE49-F238E27FC236}">
              <a16:creationId xmlns:a16="http://schemas.microsoft.com/office/drawing/2014/main" id="{6D09F757-25C9-4832-A2DC-16DB6949E3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2498" y="3501997"/>
          <a:ext cx="354564" cy="358114"/>
        </a:xfrm>
        <a:prstGeom prst="rect">
          <a:avLst/>
        </a:prstGeom>
      </xdr:spPr>
    </xdr:pic>
    <xdr:clientData/>
  </xdr:twoCellAnchor>
  <xdr:twoCellAnchor editAs="oneCell">
    <xdr:from>
      <xdr:col>4</xdr:col>
      <xdr:colOff>503466</xdr:colOff>
      <xdr:row>2</xdr:row>
      <xdr:rowOff>2782712</xdr:rowOff>
    </xdr:from>
    <xdr:to>
      <xdr:col>5</xdr:col>
      <xdr:colOff>134996</xdr:colOff>
      <xdr:row>2</xdr:row>
      <xdr:rowOff>3064286</xdr:rowOff>
    </xdr:to>
    <xdr:pic>
      <xdr:nvPicPr>
        <xdr:cNvPr id="11" name="Picture 10">
          <a:extLst>
            <a:ext uri="{FF2B5EF4-FFF2-40B4-BE49-F238E27FC236}">
              <a16:creationId xmlns:a16="http://schemas.microsoft.com/office/drawing/2014/main" id="{E7285FD2-B564-419E-98EC-741CD6FE5A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27323" y="3544712"/>
          <a:ext cx="344454" cy="272684"/>
        </a:xfrm>
        <a:prstGeom prst="rect">
          <a:avLst/>
        </a:prstGeom>
      </xdr:spPr>
    </xdr:pic>
    <xdr:clientData/>
  </xdr:twoCellAnchor>
  <xdr:twoCellAnchor editAs="oneCell">
    <xdr:from>
      <xdr:col>4</xdr:col>
      <xdr:colOff>231913</xdr:colOff>
      <xdr:row>2</xdr:row>
      <xdr:rowOff>1040296</xdr:rowOff>
    </xdr:from>
    <xdr:to>
      <xdr:col>6</xdr:col>
      <xdr:colOff>284589</xdr:colOff>
      <xdr:row>2</xdr:row>
      <xdr:rowOff>2459521</xdr:rowOff>
    </xdr:to>
    <xdr:pic>
      <xdr:nvPicPr>
        <xdr:cNvPr id="4" name="Immagine 3">
          <a:extLst>
            <a:ext uri="{FF2B5EF4-FFF2-40B4-BE49-F238E27FC236}">
              <a16:creationId xmlns:a16="http://schemas.microsoft.com/office/drawing/2014/main" id="{0A8EEC9F-3CFA-2ED1-1200-7CD5D930829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75513" y="1802296"/>
          <a:ext cx="1430902" cy="1411605"/>
        </a:xfrm>
        <a:prstGeom prst="rect">
          <a:avLst/>
        </a:prstGeom>
        <a:noFill/>
        <a:ln>
          <a:noFill/>
        </a:ln>
      </xdr:spPr>
    </xdr:pic>
    <xdr:clientData/>
  </xdr:twoCellAnchor>
  <xdr:twoCellAnchor editAs="oneCell">
    <xdr:from>
      <xdr:col>5</xdr:col>
      <xdr:colOff>450573</xdr:colOff>
      <xdr:row>2</xdr:row>
      <xdr:rowOff>117613</xdr:rowOff>
    </xdr:from>
    <xdr:to>
      <xdr:col>8</xdr:col>
      <xdr:colOff>72887</xdr:colOff>
      <xdr:row>2</xdr:row>
      <xdr:rowOff>1717775</xdr:rowOff>
    </xdr:to>
    <xdr:pic>
      <xdr:nvPicPr>
        <xdr:cNvPr id="7" name="Immagine 6">
          <a:extLst>
            <a:ext uri="{FF2B5EF4-FFF2-40B4-BE49-F238E27FC236}">
              <a16:creationId xmlns:a16="http://schemas.microsoft.com/office/drawing/2014/main" id="{F1088143-A6B0-1787-F51B-86A89381DA4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16416" y="879613"/>
          <a:ext cx="1649897" cy="160016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485264</xdr:colOff>
      <xdr:row>2</xdr:row>
      <xdr:rowOff>1219492</xdr:rowOff>
    </xdr:from>
    <xdr:to>
      <xdr:col>5</xdr:col>
      <xdr:colOff>408481</xdr:colOff>
      <xdr:row>2</xdr:row>
      <xdr:rowOff>3079143</xdr:rowOff>
    </xdr:to>
    <xdr:pic>
      <xdr:nvPicPr>
        <xdr:cNvPr id="14" name="Picture 13">
          <a:extLst>
            <a:ext uri="{FF2B5EF4-FFF2-40B4-BE49-F238E27FC236}">
              <a16:creationId xmlns:a16="http://schemas.microsoft.com/office/drawing/2014/main" id="{F0D3195D-43A4-4097-985A-6D86CB6D4B86}"/>
            </a:ext>
          </a:extLst>
        </xdr:cNvPr>
        <xdr:cNvPicPr>
          <a:picLocks noChangeAspect="1"/>
        </xdr:cNvPicPr>
      </xdr:nvPicPr>
      <xdr:blipFill>
        <a:blip xmlns:r="http://schemas.openxmlformats.org/officeDocument/2006/relationships" r:embed="rId1"/>
        <a:stretch>
          <a:fillRect/>
        </a:stretch>
      </xdr:blipFill>
      <xdr:spPr>
        <a:xfrm>
          <a:off x="5960068" y="1981492"/>
          <a:ext cx="1331261" cy="1859651"/>
        </a:xfrm>
        <a:prstGeom prst="rect">
          <a:avLst/>
        </a:prstGeom>
      </xdr:spPr>
    </xdr:pic>
    <xdr:clientData/>
  </xdr:twoCellAnchor>
  <xdr:twoCellAnchor>
    <xdr:from>
      <xdr:col>5</xdr:col>
      <xdr:colOff>447261</xdr:colOff>
      <xdr:row>2</xdr:row>
      <xdr:rowOff>1224984</xdr:rowOff>
    </xdr:from>
    <xdr:to>
      <xdr:col>7</xdr:col>
      <xdr:colOff>521355</xdr:colOff>
      <xdr:row>2</xdr:row>
      <xdr:rowOff>3150371</xdr:rowOff>
    </xdr:to>
    <xdr:pic>
      <xdr:nvPicPr>
        <xdr:cNvPr id="15" name="Picture 14">
          <a:extLst>
            <a:ext uri="{FF2B5EF4-FFF2-40B4-BE49-F238E27FC236}">
              <a16:creationId xmlns:a16="http://schemas.microsoft.com/office/drawing/2014/main" id="{0231A106-9D15-4D31-87D4-14E20F6A9408}"/>
            </a:ext>
          </a:extLst>
        </xdr:cNvPr>
        <xdr:cNvPicPr>
          <a:picLocks noChangeAspect="1"/>
        </xdr:cNvPicPr>
      </xdr:nvPicPr>
      <xdr:blipFill>
        <a:blip xmlns:r="http://schemas.openxmlformats.org/officeDocument/2006/relationships" r:embed="rId2"/>
        <a:stretch>
          <a:fillRect/>
        </a:stretch>
      </xdr:blipFill>
      <xdr:spPr>
        <a:xfrm>
          <a:off x="7330109" y="1986984"/>
          <a:ext cx="1349616" cy="1925387"/>
        </a:xfrm>
        <a:prstGeom prst="rect">
          <a:avLst/>
        </a:prstGeom>
      </xdr:spPr>
    </xdr:pic>
    <xdr:clientData/>
  </xdr:twoCellAnchor>
  <xdr:twoCellAnchor>
    <xdr:from>
      <xdr:col>6</xdr:col>
      <xdr:colOff>347743</xdr:colOff>
      <xdr:row>2</xdr:row>
      <xdr:rowOff>3358934</xdr:rowOff>
    </xdr:from>
    <xdr:to>
      <xdr:col>7</xdr:col>
      <xdr:colOff>306818</xdr:colOff>
      <xdr:row>2</xdr:row>
      <xdr:rowOff>3759401</xdr:rowOff>
    </xdr:to>
    <xdr:pic>
      <xdr:nvPicPr>
        <xdr:cNvPr id="16" name="Picture 15">
          <a:extLst>
            <a:ext uri="{FF2B5EF4-FFF2-40B4-BE49-F238E27FC236}">
              <a16:creationId xmlns:a16="http://schemas.microsoft.com/office/drawing/2014/main" id="{B924F14B-99ED-4C2E-9CA0-697AD255ED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868352" y="4120934"/>
          <a:ext cx="596836" cy="400467"/>
        </a:xfrm>
        <a:prstGeom prst="rect">
          <a:avLst/>
        </a:prstGeom>
      </xdr:spPr>
    </xdr:pic>
    <xdr:clientData/>
  </xdr:twoCellAnchor>
  <xdr:twoCellAnchor>
    <xdr:from>
      <xdr:col>5</xdr:col>
      <xdr:colOff>516697</xdr:colOff>
      <xdr:row>2</xdr:row>
      <xdr:rowOff>3435478</xdr:rowOff>
    </xdr:from>
    <xdr:to>
      <xdr:col>6</xdr:col>
      <xdr:colOff>221320</xdr:colOff>
      <xdr:row>2</xdr:row>
      <xdr:rowOff>3798814</xdr:rowOff>
    </xdr:to>
    <xdr:pic>
      <xdr:nvPicPr>
        <xdr:cNvPr id="18" name="Picture 17" descr="A blue and white logo&#10;&#10;Description automatically generated">
          <a:extLst>
            <a:ext uri="{FF2B5EF4-FFF2-40B4-BE49-F238E27FC236}">
              <a16:creationId xmlns:a16="http://schemas.microsoft.com/office/drawing/2014/main" id="{E8CF6959-FDA0-4964-B09C-1CD0387462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399545" y="4197478"/>
          <a:ext cx="342384" cy="363336"/>
        </a:xfrm>
        <a:prstGeom prst="rect">
          <a:avLst/>
        </a:prstGeom>
      </xdr:spPr>
    </xdr:pic>
    <xdr:clientData/>
  </xdr:twoCellAnchor>
  <xdr:twoCellAnchor>
    <xdr:from>
      <xdr:col>4</xdr:col>
      <xdr:colOff>209338</xdr:colOff>
      <xdr:row>2</xdr:row>
      <xdr:rowOff>3503042</xdr:rowOff>
    </xdr:from>
    <xdr:to>
      <xdr:col>4</xdr:col>
      <xdr:colOff>549790</xdr:colOff>
      <xdr:row>2</xdr:row>
      <xdr:rowOff>3772176</xdr:rowOff>
    </xdr:to>
    <xdr:pic>
      <xdr:nvPicPr>
        <xdr:cNvPr id="19" name="Picture 18">
          <a:extLst>
            <a:ext uri="{FF2B5EF4-FFF2-40B4-BE49-F238E27FC236}">
              <a16:creationId xmlns:a16="http://schemas.microsoft.com/office/drawing/2014/main" id="{E2DF57E3-42EF-4878-BFFB-1DE9140125F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6388164" y="4265042"/>
          <a:ext cx="340452" cy="269134"/>
        </a:xfrm>
        <a:prstGeom prst="rect">
          <a:avLst/>
        </a:prstGeom>
      </xdr:spPr>
    </xdr:pic>
    <xdr:clientData/>
  </xdr:twoCellAnchor>
  <xdr:twoCellAnchor editAs="oneCell">
    <xdr:from>
      <xdr:col>4</xdr:col>
      <xdr:colOff>695739</xdr:colOff>
      <xdr:row>2</xdr:row>
      <xdr:rowOff>3437283</xdr:rowOff>
    </xdr:from>
    <xdr:to>
      <xdr:col>5</xdr:col>
      <xdr:colOff>435620</xdr:colOff>
      <xdr:row>2</xdr:row>
      <xdr:rowOff>3829871</xdr:rowOff>
    </xdr:to>
    <xdr:pic>
      <xdr:nvPicPr>
        <xdr:cNvPr id="3" name="Picture 10" descr="A yellow hexagon with black letters&#10;&#10;Description automatically generated">
          <a:extLst>
            <a:ext uri="{FF2B5EF4-FFF2-40B4-BE49-F238E27FC236}">
              <a16:creationId xmlns:a16="http://schemas.microsoft.com/office/drawing/2014/main" id="{C6E18F31-981F-4CA8-8077-3B9DCC1B00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874565" y="4199283"/>
          <a:ext cx="443903" cy="38750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139014</xdr:colOff>
      <xdr:row>2</xdr:row>
      <xdr:rowOff>1785983</xdr:rowOff>
    </xdr:from>
    <xdr:to>
      <xdr:col>4</xdr:col>
      <xdr:colOff>555649</xdr:colOff>
      <xdr:row>3</xdr:row>
      <xdr:rowOff>57459</xdr:rowOff>
    </xdr:to>
    <xdr:pic>
      <xdr:nvPicPr>
        <xdr:cNvPr id="5" name="Picture 4" descr="A yellow hexagon with black letters&#10;&#10;Description automatically generated">
          <a:extLst>
            <a:ext uri="{FF2B5EF4-FFF2-40B4-BE49-F238E27FC236}">
              <a16:creationId xmlns:a16="http://schemas.microsoft.com/office/drawing/2014/main" id="{9478B1EA-F369-428E-9396-68E9D68A28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55347" y="2547983"/>
          <a:ext cx="420445" cy="391741"/>
        </a:xfrm>
        <a:prstGeom prst="rect">
          <a:avLst/>
        </a:prstGeom>
        <a:noFill/>
        <a:ln>
          <a:noFill/>
        </a:ln>
      </xdr:spPr>
    </xdr:pic>
    <xdr:clientData/>
  </xdr:twoCellAnchor>
  <xdr:twoCellAnchor editAs="oneCell">
    <xdr:from>
      <xdr:col>5</xdr:col>
      <xdr:colOff>59234</xdr:colOff>
      <xdr:row>2</xdr:row>
      <xdr:rowOff>1790814</xdr:rowOff>
    </xdr:from>
    <xdr:to>
      <xdr:col>5</xdr:col>
      <xdr:colOff>419513</xdr:colOff>
      <xdr:row>3</xdr:row>
      <xdr:rowOff>21726</xdr:rowOff>
    </xdr:to>
    <xdr:pic>
      <xdr:nvPicPr>
        <xdr:cNvPr id="7" name="Picture 6" descr="A blue and white logo&#10;&#10;Description automatically generated">
          <a:extLst>
            <a:ext uri="{FF2B5EF4-FFF2-40B4-BE49-F238E27FC236}">
              <a16:creationId xmlns:a16="http://schemas.microsoft.com/office/drawing/2014/main" id="{15074375-DA37-46B2-B0FE-18567592C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27501" y="2552814"/>
          <a:ext cx="360279" cy="372132"/>
        </a:xfrm>
        <a:prstGeom prst="rect">
          <a:avLst/>
        </a:prstGeom>
      </xdr:spPr>
    </xdr:pic>
    <xdr:clientData/>
  </xdr:twoCellAnchor>
  <xdr:twoCellAnchor editAs="oneCell">
    <xdr:from>
      <xdr:col>3</xdr:col>
      <xdr:colOff>369452</xdr:colOff>
      <xdr:row>2</xdr:row>
      <xdr:rowOff>1851520</xdr:rowOff>
    </xdr:from>
    <xdr:to>
      <xdr:col>4</xdr:col>
      <xdr:colOff>604</xdr:colOff>
      <xdr:row>3</xdr:row>
      <xdr:rowOff>19862</xdr:rowOff>
    </xdr:to>
    <xdr:pic>
      <xdr:nvPicPr>
        <xdr:cNvPr id="10" name="Picture 9">
          <a:extLst>
            <a:ext uri="{FF2B5EF4-FFF2-40B4-BE49-F238E27FC236}">
              <a16:creationId xmlns:a16="http://schemas.microsoft.com/office/drawing/2014/main" id="{654A0DC0-0424-450D-B406-6E369BAAA1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57652" y="2613520"/>
          <a:ext cx="345528" cy="292417"/>
        </a:xfrm>
        <a:prstGeom prst="rect">
          <a:avLst/>
        </a:prstGeom>
      </xdr:spPr>
    </xdr:pic>
    <xdr:clientData/>
  </xdr:twoCellAnchor>
  <xdr:twoCellAnchor editAs="oneCell">
    <xdr:from>
      <xdr:col>2</xdr:col>
      <xdr:colOff>61523</xdr:colOff>
      <xdr:row>2</xdr:row>
      <xdr:rowOff>1880344</xdr:rowOff>
    </xdr:from>
    <xdr:to>
      <xdr:col>3</xdr:col>
      <xdr:colOff>287980</xdr:colOff>
      <xdr:row>2</xdr:row>
      <xdr:rowOff>2096700</xdr:rowOff>
    </xdr:to>
    <xdr:pic>
      <xdr:nvPicPr>
        <xdr:cNvPr id="11" name="Picture 10">
          <a:extLst>
            <a:ext uri="{FF2B5EF4-FFF2-40B4-BE49-F238E27FC236}">
              <a16:creationId xmlns:a16="http://schemas.microsoft.com/office/drawing/2014/main" id="{C0E881B7-3A6B-4AEF-ACCE-E6CFFAA81351}"/>
            </a:ext>
          </a:extLst>
        </xdr:cNvPr>
        <xdr:cNvPicPr>
          <a:picLocks noChangeAspect="1"/>
        </xdr:cNvPicPr>
      </xdr:nvPicPr>
      <xdr:blipFill>
        <a:blip xmlns:r="http://schemas.openxmlformats.org/officeDocument/2006/relationships" r:embed="rId4"/>
        <a:stretch>
          <a:fillRect/>
        </a:stretch>
      </xdr:blipFill>
      <xdr:spPr>
        <a:xfrm>
          <a:off x="6089790" y="2642344"/>
          <a:ext cx="1394010" cy="216356"/>
        </a:xfrm>
        <a:prstGeom prst="rect">
          <a:avLst/>
        </a:prstGeom>
      </xdr:spPr>
    </xdr:pic>
    <xdr:clientData/>
  </xdr:twoCellAnchor>
  <xdr:twoCellAnchor editAs="oneCell">
    <xdr:from>
      <xdr:col>5</xdr:col>
      <xdr:colOff>568971</xdr:colOff>
      <xdr:row>2</xdr:row>
      <xdr:rowOff>1755315</xdr:rowOff>
    </xdr:from>
    <xdr:to>
      <xdr:col>6</xdr:col>
      <xdr:colOff>553446</xdr:colOff>
      <xdr:row>3</xdr:row>
      <xdr:rowOff>17643</xdr:rowOff>
    </xdr:to>
    <xdr:pic>
      <xdr:nvPicPr>
        <xdr:cNvPr id="12" name="Picture 11">
          <a:extLst>
            <a:ext uri="{FF2B5EF4-FFF2-40B4-BE49-F238E27FC236}">
              <a16:creationId xmlns:a16="http://schemas.microsoft.com/office/drawing/2014/main" id="{A858FDA2-6982-447E-BB82-FCBBB7EA215E}"/>
            </a:ext>
          </a:extLst>
        </xdr:cNvPr>
        <xdr:cNvPicPr>
          <a:picLocks noChangeAspect="1"/>
        </xdr:cNvPicPr>
      </xdr:nvPicPr>
      <xdr:blipFill>
        <a:blip xmlns:r="http://schemas.openxmlformats.org/officeDocument/2006/relationships" r:embed="rId5"/>
        <a:stretch>
          <a:fillRect/>
        </a:stretch>
      </xdr:blipFill>
      <xdr:spPr>
        <a:xfrm>
          <a:off x="9137238" y="2517315"/>
          <a:ext cx="626883" cy="392118"/>
        </a:xfrm>
        <a:prstGeom prst="rect">
          <a:avLst/>
        </a:prstGeom>
      </xdr:spPr>
    </xdr:pic>
    <xdr:clientData/>
  </xdr:twoCellAnchor>
  <xdr:twoCellAnchor editAs="oneCell">
    <xdr:from>
      <xdr:col>3</xdr:col>
      <xdr:colOff>5473</xdr:colOff>
      <xdr:row>2</xdr:row>
      <xdr:rowOff>148377</xdr:rowOff>
    </xdr:from>
    <xdr:to>
      <xdr:col>5</xdr:col>
      <xdr:colOff>147117</xdr:colOff>
      <xdr:row>2</xdr:row>
      <xdr:rowOff>1676610</xdr:rowOff>
    </xdr:to>
    <xdr:pic>
      <xdr:nvPicPr>
        <xdr:cNvPr id="6" name="Immagine 7">
          <a:extLst>
            <a:ext uri="{FF2B5EF4-FFF2-40B4-BE49-F238E27FC236}">
              <a16:creationId xmlns:a16="http://schemas.microsoft.com/office/drawing/2014/main" id="{930F5D8C-0041-40BD-95F8-804BE954E43E}"/>
            </a:ext>
          </a:extLst>
        </xdr:cNvPr>
        <xdr:cNvPicPr>
          <a:picLocks noChangeAspect="1"/>
        </xdr:cNvPicPr>
      </xdr:nvPicPr>
      <xdr:blipFill>
        <a:blip xmlns:r="http://schemas.openxmlformats.org/officeDocument/2006/relationships" r:embed="rId6"/>
        <a:stretch>
          <a:fillRect/>
        </a:stretch>
      </xdr:blipFill>
      <xdr:spPr>
        <a:xfrm>
          <a:off x="6463423" y="910377"/>
          <a:ext cx="1520864" cy="1530138"/>
        </a:xfrm>
        <a:prstGeom prst="rect">
          <a:avLst/>
        </a:prstGeom>
      </xdr:spPr>
    </xdr:pic>
    <xdr:clientData/>
  </xdr:twoCellAnchor>
  <xdr:twoCellAnchor editAs="oneCell">
    <xdr:from>
      <xdr:col>1</xdr:col>
      <xdr:colOff>4114800</xdr:colOff>
      <xdr:row>2</xdr:row>
      <xdr:rowOff>178751</xdr:rowOff>
    </xdr:from>
    <xdr:to>
      <xdr:col>3</xdr:col>
      <xdr:colOff>182182</xdr:colOff>
      <xdr:row>2</xdr:row>
      <xdr:rowOff>1646236</xdr:rowOff>
    </xdr:to>
    <xdr:pic>
      <xdr:nvPicPr>
        <xdr:cNvPr id="9" name="Immagine 12">
          <a:extLst>
            <a:ext uri="{FF2B5EF4-FFF2-40B4-BE49-F238E27FC236}">
              <a16:creationId xmlns:a16="http://schemas.microsoft.com/office/drawing/2014/main" id="{B4B37413-8F2D-4701-8D86-0C8163DE48B2}"/>
            </a:ext>
          </a:extLst>
        </xdr:cNvPr>
        <xdr:cNvPicPr>
          <a:picLocks noChangeAspect="1"/>
        </xdr:cNvPicPr>
      </xdr:nvPicPr>
      <xdr:blipFill>
        <a:blip xmlns:r="http://schemas.openxmlformats.org/officeDocument/2006/relationships" r:embed="rId7"/>
        <a:stretch>
          <a:fillRect/>
        </a:stretch>
      </xdr:blipFill>
      <xdr:spPr>
        <a:xfrm>
          <a:off x="5334000" y="940751"/>
          <a:ext cx="1458532" cy="1471295"/>
        </a:xfrm>
        <a:prstGeom prst="rect">
          <a:avLst/>
        </a:prstGeom>
      </xdr:spPr>
    </xdr:pic>
    <xdr:clientData/>
  </xdr:twoCellAnchor>
  <xdr:twoCellAnchor editAs="oneCell">
    <xdr:from>
      <xdr:col>4</xdr:col>
      <xdr:colOff>454412</xdr:colOff>
      <xdr:row>2</xdr:row>
      <xdr:rowOff>161925</xdr:rowOff>
    </xdr:from>
    <xdr:to>
      <xdr:col>6</xdr:col>
      <xdr:colOff>619252</xdr:colOff>
      <xdr:row>2</xdr:row>
      <xdr:rowOff>1623695</xdr:rowOff>
    </xdr:to>
    <xdr:pic>
      <xdr:nvPicPr>
        <xdr:cNvPr id="16" name="Immagine 14">
          <a:extLst>
            <a:ext uri="{FF2B5EF4-FFF2-40B4-BE49-F238E27FC236}">
              <a16:creationId xmlns:a16="http://schemas.microsoft.com/office/drawing/2014/main" id="{78A582AD-0307-4729-9387-D8BBB9BC46D7}"/>
            </a:ext>
          </a:extLst>
        </xdr:cNvPr>
        <xdr:cNvPicPr>
          <a:picLocks noChangeAspect="1"/>
        </xdr:cNvPicPr>
      </xdr:nvPicPr>
      <xdr:blipFill>
        <a:blip xmlns:r="http://schemas.openxmlformats.org/officeDocument/2006/relationships" r:embed="rId8"/>
        <a:stretch>
          <a:fillRect/>
        </a:stretch>
      </xdr:blipFill>
      <xdr:spPr>
        <a:xfrm>
          <a:off x="7617212" y="923925"/>
          <a:ext cx="1479290" cy="14598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127280</xdr:colOff>
      <xdr:row>2</xdr:row>
      <xdr:rowOff>2521189</xdr:rowOff>
    </xdr:from>
    <xdr:to>
      <xdr:col>5</xdr:col>
      <xdr:colOff>571183</xdr:colOff>
      <xdr:row>2</xdr:row>
      <xdr:rowOff>2916317</xdr:rowOff>
    </xdr:to>
    <xdr:pic>
      <xdr:nvPicPr>
        <xdr:cNvPr id="11" name="Picture 10" descr="A yellow hexagon with black letters&#10;&#10;Description automatically generated">
          <a:extLst>
            <a:ext uri="{FF2B5EF4-FFF2-40B4-BE49-F238E27FC236}">
              <a16:creationId xmlns:a16="http://schemas.microsoft.com/office/drawing/2014/main" id="{6226BD83-02C1-4323-9D2D-F3CE1B7D32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3766" y="3283189"/>
          <a:ext cx="443903" cy="387508"/>
        </a:xfrm>
        <a:prstGeom prst="rect">
          <a:avLst/>
        </a:prstGeom>
        <a:noFill/>
        <a:ln>
          <a:noFill/>
        </a:ln>
      </xdr:spPr>
    </xdr:pic>
    <xdr:clientData/>
  </xdr:twoCellAnchor>
  <xdr:twoCellAnchor editAs="oneCell">
    <xdr:from>
      <xdr:col>6</xdr:col>
      <xdr:colOff>6522</xdr:colOff>
      <xdr:row>2</xdr:row>
      <xdr:rowOff>2526776</xdr:rowOff>
    </xdr:from>
    <xdr:to>
      <xdr:col>6</xdr:col>
      <xdr:colOff>365531</xdr:colOff>
      <xdr:row>2</xdr:row>
      <xdr:rowOff>2873720</xdr:rowOff>
    </xdr:to>
    <xdr:pic>
      <xdr:nvPicPr>
        <xdr:cNvPr id="12" name="Picture 11" descr="A blue and white logo&#10;&#10;Description automatically generated">
          <a:extLst>
            <a:ext uri="{FF2B5EF4-FFF2-40B4-BE49-F238E27FC236}">
              <a16:creationId xmlns:a16="http://schemas.microsoft.com/office/drawing/2014/main" id="{CFE051DC-2B2F-48B2-ABAA-579811B2D8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76151" y="3288776"/>
          <a:ext cx="351389" cy="354564"/>
        </a:xfrm>
        <a:prstGeom prst="rect">
          <a:avLst/>
        </a:prstGeom>
      </xdr:spPr>
    </xdr:pic>
    <xdr:clientData/>
  </xdr:twoCellAnchor>
  <xdr:twoCellAnchor editAs="oneCell">
    <xdr:from>
      <xdr:col>4</xdr:col>
      <xdr:colOff>302881</xdr:colOff>
      <xdr:row>2</xdr:row>
      <xdr:rowOff>2580375</xdr:rowOff>
    </xdr:from>
    <xdr:to>
      <xdr:col>4</xdr:col>
      <xdr:colOff>666929</xdr:colOff>
      <xdr:row>2</xdr:row>
      <xdr:rowOff>2838079</xdr:rowOff>
    </xdr:to>
    <xdr:pic>
      <xdr:nvPicPr>
        <xdr:cNvPr id="13" name="Picture 12">
          <a:extLst>
            <a:ext uri="{FF2B5EF4-FFF2-40B4-BE49-F238E27FC236}">
              <a16:creationId xmlns:a16="http://schemas.microsoft.com/office/drawing/2014/main" id="{10AA1EF2-94E5-42A1-ACB1-CDA2EDAD24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90024" y="3342375"/>
          <a:ext cx="352618" cy="269134"/>
        </a:xfrm>
        <a:prstGeom prst="rect">
          <a:avLst/>
        </a:prstGeom>
      </xdr:spPr>
    </xdr:pic>
    <xdr:clientData/>
  </xdr:twoCellAnchor>
  <xdr:twoCellAnchor editAs="oneCell">
    <xdr:from>
      <xdr:col>2</xdr:col>
      <xdr:colOff>3709900</xdr:colOff>
      <xdr:row>2</xdr:row>
      <xdr:rowOff>2613433</xdr:rowOff>
    </xdr:from>
    <xdr:to>
      <xdr:col>4</xdr:col>
      <xdr:colOff>133508</xdr:colOff>
      <xdr:row>2</xdr:row>
      <xdr:rowOff>2816454</xdr:rowOff>
    </xdr:to>
    <xdr:pic>
      <xdr:nvPicPr>
        <xdr:cNvPr id="14" name="Picture 13">
          <a:extLst>
            <a:ext uri="{FF2B5EF4-FFF2-40B4-BE49-F238E27FC236}">
              <a16:creationId xmlns:a16="http://schemas.microsoft.com/office/drawing/2014/main" id="{C2772160-C126-4B6E-91A0-93F45347009D}"/>
            </a:ext>
          </a:extLst>
        </xdr:cNvPr>
        <xdr:cNvPicPr>
          <a:picLocks noChangeAspect="1"/>
        </xdr:cNvPicPr>
      </xdr:nvPicPr>
      <xdr:blipFill>
        <a:blip xmlns:r="http://schemas.openxmlformats.org/officeDocument/2006/relationships" r:embed="rId4"/>
        <a:stretch>
          <a:fillRect/>
        </a:stretch>
      </xdr:blipFill>
      <xdr:spPr>
        <a:xfrm>
          <a:off x="4776700" y="3375433"/>
          <a:ext cx="1343951" cy="203021"/>
        </a:xfrm>
        <a:prstGeom prst="rect">
          <a:avLst/>
        </a:prstGeom>
      </xdr:spPr>
    </xdr:pic>
    <xdr:clientData/>
  </xdr:twoCellAnchor>
  <xdr:twoCellAnchor editAs="oneCell">
    <xdr:from>
      <xdr:col>6</xdr:col>
      <xdr:colOff>486011</xdr:colOff>
      <xdr:row>2</xdr:row>
      <xdr:rowOff>2529982</xdr:rowOff>
    </xdr:from>
    <xdr:to>
      <xdr:col>7</xdr:col>
      <xdr:colOff>436830</xdr:colOff>
      <xdr:row>2</xdr:row>
      <xdr:rowOff>2914057</xdr:rowOff>
    </xdr:to>
    <xdr:pic>
      <xdr:nvPicPr>
        <xdr:cNvPr id="15" name="Picture 14">
          <a:extLst>
            <a:ext uri="{FF2B5EF4-FFF2-40B4-BE49-F238E27FC236}">
              <a16:creationId xmlns:a16="http://schemas.microsoft.com/office/drawing/2014/main" id="{EFCDD572-6202-4C80-A42E-4163B30668EA}"/>
            </a:ext>
          </a:extLst>
        </xdr:cNvPr>
        <xdr:cNvPicPr>
          <a:picLocks noChangeAspect="1"/>
        </xdr:cNvPicPr>
      </xdr:nvPicPr>
      <xdr:blipFill>
        <a:blip xmlns:r="http://schemas.openxmlformats.org/officeDocument/2006/relationships" r:embed="rId5"/>
        <a:stretch>
          <a:fillRect/>
        </a:stretch>
      </xdr:blipFill>
      <xdr:spPr>
        <a:xfrm>
          <a:off x="7855640" y="3291982"/>
          <a:ext cx="615391" cy="391695"/>
        </a:xfrm>
        <a:prstGeom prst="rect">
          <a:avLst/>
        </a:prstGeom>
      </xdr:spPr>
    </xdr:pic>
    <xdr:clientData/>
  </xdr:twoCellAnchor>
  <xdr:twoCellAnchor editAs="oneCell">
    <xdr:from>
      <xdr:col>5</xdr:col>
      <xdr:colOff>76201</xdr:colOff>
      <xdr:row>2</xdr:row>
      <xdr:rowOff>615044</xdr:rowOff>
    </xdr:from>
    <xdr:to>
      <xdr:col>7</xdr:col>
      <xdr:colOff>477065</xdr:colOff>
      <xdr:row>2</xdr:row>
      <xdr:rowOff>2308588</xdr:rowOff>
    </xdr:to>
    <xdr:pic>
      <xdr:nvPicPr>
        <xdr:cNvPr id="3" name="Immagine 2">
          <a:extLst>
            <a:ext uri="{FF2B5EF4-FFF2-40B4-BE49-F238E27FC236}">
              <a16:creationId xmlns:a16="http://schemas.microsoft.com/office/drawing/2014/main" id="{91A4CFF8-42F6-5B78-A8A4-60F350E0ECBF}"/>
            </a:ext>
          </a:extLst>
        </xdr:cNvPr>
        <xdr:cNvPicPr>
          <a:picLocks noChangeAspect="1"/>
        </xdr:cNvPicPr>
      </xdr:nvPicPr>
      <xdr:blipFill>
        <a:blip xmlns:r="http://schemas.openxmlformats.org/officeDocument/2006/relationships" r:embed="rId6"/>
        <a:stretch>
          <a:fillRect/>
        </a:stretch>
      </xdr:blipFill>
      <xdr:spPr>
        <a:xfrm>
          <a:off x="6792687" y="1377044"/>
          <a:ext cx="1695719" cy="1699259"/>
        </a:xfrm>
        <a:prstGeom prst="rect">
          <a:avLst/>
        </a:prstGeom>
      </xdr:spPr>
    </xdr:pic>
    <xdr:clientData/>
  </xdr:twoCellAnchor>
  <xdr:twoCellAnchor editAs="oneCell">
    <xdr:from>
      <xdr:col>3</xdr:col>
      <xdr:colOff>190500</xdr:colOff>
      <xdr:row>2</xdr:row>
      <xdr:rowOff>662940</xdr:rowOff>
    </xdr:from>
    <xdr:to>
      <xdr:col>5</xdr:col>
      <xdr:colOff>360960</xdr:colOff>
      <xdr:row>2</xdr:row>
      <xdr:rowOff>2340255</xdr:rowOff>
    </xdr:to>
    <xdr:pic>
      <xdr:nvPicPr>
        <xdr:cNvPr id="10" name="Immagine 9">
          <a:extLst>
            <a:ext uri="{FF2B5EF4-FFF2-40B4-BE49-F238E27FC236}">
              <a16:creationId xmlns:a16="http://schemas.microsoft.com/office/drawing/2014/main" id="{B545CFD4-ABEB-DAC2-E107-E95CA34BBE7B}"/>
            </a:ext>
          </a:extLst>
        </xdr:cNvPr>
        <xdr:cNvPicPr>
          <a:picLocks noChangeAspect="1"/>
        </xdr:cNvPicPr>
      </xdr:nvPicPr>
      <xdr:blipFill>
        <a:blip xmlns:r="http://schemas.openxmlformats.org/officeDocument/2006/relationships" r:embed="rId7"/>
        <a:stretch>
          <a:fillRect/>
        </a:stretch>
      </xdr:blipFill>
      <xdr:spPr>
        <a:xfrm>
          <a:off x="5410200" y="1424940"/>
          <a:ext cx="1671600" cy="167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1086679</xdr:colOff>
      <xdr:row>3</xdr:row>
      <xdr:rowOff>1941858</xdr:rowOff>
    </xdr:from>
    <xdr:to>
      <xdr:col>4</xdr:col>
      <xdr:colOff>475181</xdr:colOff>
      <xdr:row>6</xdr:row>
      <xdr:rowOff>1820</xdr:rowOff>
    </xdr:to>
    <xdr:pic>
      <xdr:nvPicPr>
        <xdr:cNvPr id="2" name="Picture 1">
          <a:extLst>
            <a:ext uri="{FF2B5EF4-FFF2-40B4-BE49-F238E27FC236}">
              <a16:creationId xmlns:a16="http://schemas.microsoft.com/office/drawing/2014/main" id="{CB94835A-0DC5-4212-AA23-520711828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163918" y="2886075"/>
          <a:ext cx="526367" cy="528180"/>
        </a:xfrm>
        <a:prstGeom prst="rect">
          <a:avLst/>
        </a:prstGeom>
      </xdr:spPr>
    </xdr:pic>
    <xdr:clientData/>
  </xdr:twoCellAnchor>
  <xdr:twoCellAnchor editAs="oneCell">
    <xdr:from>
      <xdr:col>5</xdr:col>
      <xdr:colOff>367572</xdr:colOff>
      <xdr:row>3</xdr:row>
      <xdr:rowOff>1996416</xdr:rowOff>
    </xdr:from>
    <xdr:to>
      <xdr:col>6</xdr:col>
      <xdr:colOff>169490</xdr:colOff>
      <xdr:row>5</xdr:row>
      <xdr:rowOff>98335</xdr:rowOff>
    </xdr:to>
    <xdr:pic>
      <xdr:nvPicPr>
        <xdr:cNvPr id="10" name="Picture 9" descr="A yellow hexagon with black letters&#10;&#10;Description automatically generated">
          <a:extLst>
            <a:ext uri="{FF2B5EF4-FFF2-40B4-BE49-F238E27FC236}">
              <a16:creationId xmlns:a16="http://schemas.microsoft.com/office/drawing/2014/main" id="{364B83E1-08C2-4164-AED6-F7F5F92845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7275268" y="2940633"/>
          <a:ext cx="433964" cy="389162"/>
        </a:xfrm>
        <a:prstGeom prst="rect">
          <a:avLst/>
        </a:prstGeom>
        <a:noFill/>
        <a:ln>
          <a:noFill/>
        </a:ln>
      </xdr:spPr>
    </xdr:pic>
    <xdr:clientData/>
  </xdr:twoCellAnchor>
  <xdr:twoCellAnchor editAs="oneCell">
    <xdr:from>
      <xdr:col>6</xdr:col>
      <xdr:colOff>232804</xdr:colOff>
      <xdr:row>3</xdr:row>
      <xdr:rowOff>2004606</xdr:rowOff>
    </xdr:from>
    <xdr:to>
      <xdr:col>6</xdr:col>
      <xdr:colOff>590539</xdr:colOff>
      <xdr:row>5</xdr:row>
      <xdr:rowOff>98346</xdr:rowOff>
    </xdr:to>
    <xdr:pic>
      <xdr:nvPicPr>
        <xdr:cNvPr id="11" name="Picture 10" descr="A blue and white logo&#10;&#10;Description automatically generated">
          <a:extLst>
            <a:ext uri="{FF2B5EF4-FFF2-40B4-BE49-F238E27FC236}">
              <a16:creationId xmlns:a16="http://schemas.microsoft.com/office/drawing/2014/main" id="{541BE56A-9BFC-4B80-818D-2D7723247E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778261" y="2948823"/>
          <a:ext cx="365355" cy="371458"/>
        </a:xfrm>
        <a:prstGeom prst="rect">
          <a:avLst/>
        </a:prstGeom>
      </xdr:spPr>
    </xdr:pic>
    <xdr:clientData/>
  </xdr:twoCellAnchor>
  <xdr:twoCellAnchor editAs="oneCell">
    <xdr:from>
      <xdr:col>4</xdr:col>
      <xdr:colOff>594512</xdr:colOff>
      <xdr:row>3</xdr:row>
      <xdr:rowOff>2047320</xdr:rowOff>
    </xdr:from>
    <xdr:to>
      <xdr:col>5</xdr:col>
      <xdr:colOff>208097</xdr:colOff>
      <xdr:row>5</xdr:row>
      <xdr:rowOff>53725</xdr:rowOff>
    </xdr:to>
    <xdr:pic>
      <xdr:nvPicPr>
        <xdr:cNvPr id="12" name="Picture 11">
          <a:extLst>
            <a:ext uri="{FF2B5EF4-FFF2-40B4-BE49-F238E27FC236}">
              <a16:creationId xmlns:a16="http://schemas.microsoft.com/office/drawing/2014/main" id="{82D1986D-9324-46FF-89F2-DB66AD91DD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798186" y="2991537"/>
          <a:ext cx="325227" cy="291743"/>
        </a:xfrm>
        <a:prstGeom prst="rect">
          <a:avLst/>
        </a:prstGeom>
      </xdr:spPr>
    </xdr:pic>
    <xdr:clientData/>
  </xdr:twoCellAnchor>
  <xdr:twoCellAnchor editAs="oneCell">
    <xdr:from>
      <xdr:col>7</xdr:col>
      <xdr:colOff>33545</xdr:colOff>
      <xdr:row>3</xdr:row>
      <xdr:rowOff>1986041</xdr:rowOff>
    </xdr:from>
    <xdr:to>
      <xdr:col>7</xdr:col>
      <xdr:colOff>645013</xdr:colOff>
      <xdr:row>5</xdr:row>
      <xdr:rowOff>97227</xdr:rowOff>
    </xdr:to>
    <xdr:pic>
      <xdr:nvPicPr>
        <xdr:cNvPr id="14" name="Picture 13">
          <a:extLst>
            <a:ext uri="{FF2B5EF4-FFF2-40B4-BE49-F238E27FC236}">
              <a16:creationId xmlns:a16="http://schemas.microsoft.com/office/drawing/2014/main" id="{6AA5B51E-8BA1-4CB3-973C-928893979D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8216762" y="2930258"/>
          <a:ext cx="611468" cy="394619"/>
        </a:xfrm>
        <a:prstGeom prst="rect">
          <a:avLst/>
        </a:prstGeom>
      </xdr:spPr>
    </xdr:pic>
    <xdr:clientData/>
  </xdr:twoCellAnchor>
  <xdr:twoCellAnchor editAs="oneCell">
    <xdr:from>
      <xdr:col>3</xdr:col>
      <xdr:colOff>452230</xdr:colOff>
      <xdr:row>3</xdr:row>
      <xdr:rowOff>2004045</xdr:rowOff>
    </xdr:from>
    <xdr:to>
      <xdr:col>3</xdr:col>
      <xdr:colOff>971025</xdr:colOff>
      <xdr:row>5</xdr:row>
      <xdr:rowOff>97580</xdr:rowOff>
    </xdr:to>
    <xdr:pic>
      <xdr:nvPicPr>
        <xdr:cNvPr id="3" name="Picture 2">
          <a:extLst>
            <a:ext uri="{FF2B5EF4-FFF2-40B4-BE49-F238E27FC236}">
              <a16:creationId xmlns:a16="http://schemas.microsoft.com/office/drawing/2014/main" id="{869C4035-F331-9617-445D-969CFD2CE67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529469" y="2948262"/>
          <a:ext cx="526415" cy="363633"/>
        </a:xfrm>
        <a:prstGeom prst="rect">
          <a:avLst/>
        </a:prstGeom>
      </xdr:spPr>
    </xdr:pic>
    <xdr:clientData/>
  </xdr:twoCellAnchor>
  <xdr:twoCellAnchor editAs="oneCell">
    <xdr:from>
      <xdr:col>5</xdr:col>
      <xdr:colOff>11206</xdr:colOff>
      <xdr:row>2</xdr:row>
      <xdr:rowOff>123264</xdr:rowOff>
    </xdr:from>
    <xdr:to>
      <xdr:col>7</xdr:col>
      <xdr:colOff>555151</xdr:colOff>
      <xdr:row>3</xdr:row>
      <xdr:rowOff>1807322</xdr:rowOff>
    </xdr:to>
    <xdr:pic>
      <xdr:nvPicPr>
        <xdr:cNvPr id="4" name="Immagine 3">
          <a:extLst>
            <a:ext uri="{FF2B5EF4-FFF2-40B4-BE49-F238E27FC236}">
              <a16:creationId xmlns:a16="http://schemas.microsoft.com/office/drawing/2014/main" id="{1A2223E1-6945-729C-2ABD-8BB3DBCB976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99412" y="885264"/>
          <a:ext cx="1830305" cy="1850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D4B26-9FE0-40D5-B48C-12EECD6B39CA}">
  <sheetPr>
    <tabColor rgb="FF0C254A"/>
    <pageSetUpPr fitToPage="1"/>
  </sheetPr>
  <dimension ref="A1:H53"/>
  <sheetViews>
    <sheetView showGridLines="0" view="pageBreakPreview" topLeftCell="A17" zoomScaleNormal="100" zoomScaleSheetLayoutView="100" workbookViewId="0">
      <selection sqref="A1:F53"/>
    </sheetView>
  </sheetViews>
  <sheetFormatPr defaultColWidth="9.21875" defaultRowHeight="14.4" x14ac:dyDescent="0.3"/>
  <cols>
    <col min="1" max="7" width="15.5546875" customWidth="1"/>
    <col min="8" max="8" width="9.5546875" customWidth="1"/>
  </cols>
  <sheetData>
    <row r="1" spans="1:6" x14ac:dyDescent="0.3">
      <c r="A1" s="807" t="e" vm="1">
        <v>#VALUE!</v>
      </c>
      <c r="B1" s="807"/>
      <c r="C1" s="807"/>
      <c r="D1" s="807"/>
      <c r="E1" s="807"/>
      <c r="F1" s="807"/>
    </row>
    <row r="2" spans="1:6" x14ac:dyDescent="0.3">
      <c r="A2" s="807"/>
      <c r="B2" s="807"/>
      <c r="C2" s="807"/>
      <c r="D2" s="807"/>
      <c r="E2" s="807"/>
      <c r="F2" s="807"/>
    </row>
    <row r="3" spans="1:6" x14ac:dyDescent="0.3">
      <c r="A3" s="807"/>
      <c r="B3" s="807"/>
      <c r="C3" s="807"/>
      <c r="D3" s="807"/>
      <c r="E3" s="807"/>
      <c r="F3" s="807"/>
    </row>
    <row r="4" spans="1:6" x14ac:dyDescent="0.3">
      <c r="A4" s="807"/>
      <c r="B4" s="807"/>
      <c r="C4" s="807"/>
      <c r="D4" s="807"/>
      <c r="E4" s="807"/>
      <c r="F4" s="807"/>
    </row>
    <row r="5" spans="1:6" x14ac:dyDescent="0.3">
      <c r="A5" s="807"/>
      <c r="B5" s="807"/>
      <c r="C5" s="807"/>
      <c r="D5" s="807"/>
      <c r="E5" s="807"/>
      <c r="F5" s="807"/>
    </row>
    <row r="6" spans="1:6" x14ac:dyDescent="0.3">
      <c r="A6" s="807"/>
      <c r="B6" s="807"/>
      <c r="C6" s="807"/>
      <c r="D6" s="807"/>
      <c r="E6" s="807"/>
      <c r="F6" s="807"/>
    </row>
    <row r="7" spans="1:6" x14ac:dyDescent="0.3">
      <c r="A7" s="807"/>
      <c r="B7" s="807"/>
      <c r="C7" s="807"/>
      <c r="D7" s="807"/>
      <c r="E7" s="807"/>
      <c r="F7" s="807"/>
    </row>
    <row r="8" spans="1:6" x14ac:dyDescent="0.3">
      <c r="A8" s="807"/>
      <c r="B8" s="807"/>
      <c r="C8" s="807"/>
      <c r="D8" s="807"/>
      <c r="E8" s="807"/>
      <c r="F8" s="807"/>
    </row>
    <row r="9" spans="1:6" x14ac:dyDescent="0.3">
      <c r="A9" s="807"/>
      <c r="B9" s="807"/>
      <c r="C9" s="807"/>
      <c r="D9" s="807"/>
      <c r="E9" s="807"/>
      <c r="F9" s="807"/>
    </row>
    <row r="10" spans="1:6" x14ac:dyDescent="0.3">
      <c r="A10" s="807"/>
      <c r="B10" s="807"/>
      <c r="C10" s="807"/>
      <c r="D10" s="807"/>
      <c r="E10" s="807"/>
      <c r="F10" s="807"/>
    </row>
    <row r="11" spans="1:6" x14ac:dyDescent="0.3">
      <c r="A11" s="807"/>
      <c r="B11" s="807"/>
      <c r="C11" s="807"/>
      <c r="D11" s="807"/>
      <c r="E11" s="807"/>
      <c r="F11" s="807"/>
    </row>
    <row r="12" spans="1:6" x14ac:dyDescent="0.3">
      <c r="A12" s="807"/>
      <c r="B12" s="807"/>
      <c r="C12" s="807"/>
      <c r="D12" s="807"/>
      <c r="E12" s="807"/>
      <c r="F12" s="807"/>
    </row>
    <row r="13" spans="1:6" x14ac:dyDescent="0.3">
      <c r="A13" s="807"/>
      <c r="B13" s="807"/>
      <c r="C13" s="807"/>
      <c r="D13" s="807"/>
      <c r="E13" s="807"/>
      <c r="F13" s="807"/>
    </row>
    <row r="14" spans="1:6" x14ac:dyDescent="0.3">
      <c r="A14" s="807"/>
      <c r="B14" s="807"/>
      <c r="C14" s="807"/>
      <c r="D14" s="807"/>
      <c r="E14" s="807"/>
      <c r="F14" s="807"/>
    </row>
    <row r="15" spans="1:6" x14ac:dyDescent="0.3">
      <c r="A15" s="807"/>
      <c r="B15" s="807"/>
      <c r="C15" s="807"/>
      <c r="D15" s="807"/>
      <c r="E15" s="807"/>
      <c r="F15" s="807"/>
    </row>
    <row r="16" spans="1:6" x14ac:dyDescent="0.3">
      <c r="A16" s="807"/>
      <c r="B16" s="807"/>
      <c r="C16" s="807"/>
      <c r="D16" s="807"/>
      <c r="E16" s="807"/>
      <c r="F16" s="807"/>
    </row>
    <row r="17" spans="1:8" x14ac:dyDescent="0.3">
      <c r="A17" s="807"/>
      <c r="B17" s="807"/>
      <c r="C17" s="807"/>
      <c r="D17" s="807"/>
      <c r="E17" s="807"/>
      <c r="F17" s="807"/>
    </row>
    <row r="18" spans="1:8" x14ac:dyDescent="0.3">
      <c r="A18" s="807"/>
      <c r="B18" s="807"/>
      <c r="C18" s="807"/>
      <c r="D18" s="807"/>
      <c r="E18" s="807"/>
      <c r="F18" s="807"/>
    </row>
    <row r="19" spans="1:8" x14ac:dyDescent="0.3">
      <c r="A19" s="807"/>
      <c r="B19" s="807"/>
      <c r="C19" s="807"/>
      <c r="D19" s="807"/>
      <c r="E19" s="807"/>
      <c r="F19" s="807"/>
    </row>
    <row r="20" spans="1:8" x14ac:dyDescent="0.3">
      <c r="A20" s="807"/>
      <c r="B20" s="807"/>
      <c r="C20" s="807"/>
      <c r="D20" s="807"/>
      <c r="E20" s="807"/>
      <c r="F20" s="807"/>
      <c r="H20" s="14"/>
    </row>
    <row r="21" spans="1:8" x14ac:dyDescent="0.3">
      <c r="A21" s="807"/>
      <c r="B21" s="807"/>
      <c r="C21" s="807"/>
      <c r="D21" s="807"/>
      <c r="E21" s="807"/>
      <c r="F21" s="807"/>
    </row>
    <row r="22" spans="1:8" x14ac:dyDescent="0.3">
      <c r="A22" s="807"/>
      <c r="B22" s="807"/>
      <c r="C22" s="807"/>
      <c r="D22" s="807"/>
      <c r="E22" s="807"/>
      <c r="F22" s="807"/>
    </row>
    <row r="23" spans="1:8" x14ac:dyDescent="0.3">
      <c r="A23" s="807"/>
      <c r="B23" s="807"/>
      <c r="C23" s="807"/>
      <c r="D23" s="807"/>
      <c r="E23" s="807"/>
      <c r="F23" s="807"/>
    </row>
    <row r="24" spans="1:8" x14ac:dyDescent="0.3">
      <c r="A24" s="807"/>
      <c r="B24" s="807"/>
      <c r="C24" s="807"/>
      <c r="D24" s="807"/>
      <c r="E24" s="807"/>
      <c r="F24" s="807"/>
    </row>
    <row r="25" spans="1:8" x14ac:dyDescent="0.3">
      <c r="A25" s="807"/>
      <c r="B25" s="807"/>
      <c r="C25" s="807"/>
      <c r="D25" s="807"/>
      <c r="E25" s="807"/>
      <c r="F25" s="807"/>
    </row>
    <row r="26" spans="1:8" x14ac:dyDescent="0.3">
      <c r="A26" s="807"/>
      <c r="B26" s="807"/>
      <c r="C26" s="807"/>
      <c r="D26" s="807"/>
      <c r="E26" s="807"/>
      <c r="F26" s="807"/>
    </row>
    <row r="27" spans="1:8" x14ac:dyDescent="0.3">
      <c r="A27" s="807"/>
      <c r="B27" s="807"/>
      <c r="C27" s="807"/>
      <c r="D27" s="807"/>
      <c r="E27" s="807"/>
      <c r="F27" s="807"/>
    </row>
    <row r="28" spans="1:8" x14ac:dyDescent="0.3">
      <c r="A28" s="807"/>
      <c r="B28" s="807"/>
      <c r="C28" s="807"/>
      <c r="D28" s="807"/>
      <c r="E28" s="807"/>
      <c r="F28" s="807"/>
    </row>
    <row r="29" spans="1:8" x14ac:dyDescent="0.3">
      <c r="A29" s="807"/>
      <c r="B29" s="807"/>
      <c r="C29" s="807"/>
      <c r="D29" s="807"/>
      <c r="E29" s="807"/>
      <c r="F29" s="807"/>
    </row>
    <row r="30" spans="1:8" x14ac:dyDescent="0.3">
      <c r="A30" s="807"/>
      <c r="B30" s="807"/>
      <c r="C30" s="807"/>
      <c r="D30" s="807"/>
      <c r="E30" s="807"/>
      <c r="F30" s="807"/>
    </row>
    <row r="31" spans="1:8" x14ac:dyDescent="0.3">
      <c r="A31" s="807"/>
      <c r="B31" s="807"/>
      <c r="C31" s="807"/>
      <c r="D31" s="807"/>
      <c r="E31" s="807"/>
      <c r="F31" s="807"/>
    </row>
    <row r="32" spans="1:8" x14ac:dyDescent="0.3">
      <c r="A32" s="807"/>
      <c r="B32" s="807"/>
      <c r="C32" s="807"/>
      <c r="D32" s="807"/>
      <c r="E32" s="807"/>
      <c r="F32" s="807"/>
    </row>
    <row r="33" spans="1:6" x14ac:dyDescent="0.3">
      <c r="A33" s="807"/>
      <c r="B33" s="807"/>
      <c r="C33" s="807"/>
      <c r="D33" s="807"/>
      <c r="E33" s="807"/>
      <c r="F33" s="807"/>
    </row>
    <row r="34" spans="1:6" x14ac:dyDescent="0.3">
      <c r="A34" s="807"/>
      <c r="B34" s="807"/>
      <c r="C34" s="807"/>
      <c r="D34" s="807"/>
      <c r="E34" s="807"/>
      <c r="F34" s="807"/>
    </row>
    <row r="35" spans="1:6" x14ac:dyDescent="0.3">
      <c r="A35" s="807"/>
      <c r="B35" s="807"/>
      <c r="C35" s="807"/>
      <c r="D35" s="807"/>
      <c r="E35" s="807"/>
      <c r="F35" s="807"/>
    </row>
    <row r="36" spans="1:6" x14ac:dyDescent="0.3">
      <c r="A36" s="807"/>
      <c r="B36" s="807"/>
      <c r="C36" s="807"/>
      <c r="D36" s="807"/>
      <c r="E36" s="807"/>
      <c r="F36" s="807"/>
    </row>
    <row r="37" spans="1:6" x14ac:dyDescent="0.3">
      <c r="A37" s="807"/>
      <c r="B37" s="807"/>
      <c r="C37" s="807"/>
      <c r="D37" s="807"/>
      <c r="E37" s="807"/>
      <c r="F37" s="807"/>
    </row>
    <row r="38" spans="1:6" x14ac:dyDescent="0.3">
      <c r="A38" s="807"/>
      <c r="B38" s="807"/>
      <c r="C38" s="807"/>
      <c r="D38" s="807"/>
      <c r="E38" s="807"/>
      <c r="F38" s="807"/>
    </row>
    <row r="39" spans="1:6" x14ac:dyDescent="0.3">
      <c r="A39" s="807"/>
      <c r="B39" s="807"/>
      <c r="C39" s="807"/>
      <c r="D39" s="807"/>
      <c r="E39" s="807"/>
      <c r="F39" s="807"/>
    </row>
    <row r="40" spans="1:6" x14ac:dyDescent="0.3">
      <c r="A40" s="807"/>
      <c r="B40" s="807"/>
      <c r="C40" s="807"/>
      <c r="D40" s="807"/>
      <c r="E40" s="807"/>
      <c r="F40" s="807"/>
    </row>
    <row r="41" spans="1:6" x14ac:dyDescent="0.3">
      <c r="A41" s="807"/>
      <c r="B41" s="807"/>
      <c r="C41" s="807"/>
      <c r="D41" s="807"/>
      <c r="E41" s="807"/>
      <c r="F41" s="807"/>
    </row>
    <row r="42" spans="1:6" x14ac:dyDescent="0.3">
      <c r="A42" s="807"/>
      <c r="B42" s="807"/>
      <c r="C42" s="807"/>
      <c r="D42" s="807"/>
      <c r="E42" s="807"/>
      <c r="F42" s="807"/>
    </row>
    <row r="43" spans="1:6" x14ac:dyDescent="0.3">
      <c r="A43" s="807"/>
      <c r="B43" s="807"/>
      <c r="C43" s="807"/>
      <c r="D43" s="807"/>
      <c r="E43" s="807"/>
      <c r="F43" s="807"/>
    </row>
    <row r="44" spans="1:6" x14ac:dyDescent="0.3">
      <c r="A44" s="807"/>
      <c r="B44" s="807"/>
      <c r="C44" s="807"/>
      <c r="D44" s="807"/>
      <c r="E44" s="807"/>
      <c r="F44" s="807"/>
    </row>
    <row r="45" spans="1:6" x14ac:dyDescent="0.3">
      <c r="A45" s="807"/>
      <c r="B45" s="807"/>
      <c r="C45" s="807"/>
      <c r="D45" s="807"/>
      <c r="E45" s="807"/>
      <c r="F45" s="807"/>
    </row>
    <row r="46" spans="1:6" x14ac:dyDescent="0.3">
      <c r="A46" s="807"/>
      <c r="B46" s="807"/>
      <c r="C46" s="807"/>
      <c r="D46" s="807"/>
      <c r="E46" s="807"/>
      <c r="F46" s="807"/>
    </row>
    <row r="47" spans="1:6" x14ac:dyDescent="0.3">
      <c r="A47" s="807"/>
      <c r="B47" s="807"/>
      <c r="C47" s="807"/>
      <c r="D47" s="807"/>
      <c r="E47" s="807"/>
      <c r="F47" s="807"/>
    </row>
    <row r="48" spans="1:6" x14ac:dyDescent="0.3">
      <c r="A48" s="807"/>
      <c r="B48" s="807"/>
      <c r="C48" s="807"/>
      <c r="D48" s="807"/>
      <c r="E48" s="807"/>
      <c r="F48" s="807"/>
    </row>
    <row r="49" spans="1:6" x14ac:dyDescent="0.3">
      <c r="A49" s="807"/>
      <c r="B49" s="807"/>
      <c r="C49" s="807"/>
      <c r="D49" s="807"/>
      <c r="E49" s="807"/>
      <c r="F49" s="807"/>
    </row>
    <row r="50" spans="1:6" x14ac:dyDescent="0.3">
      <c r="A50" s="807"/>
      <c r="B50" s="807"/>
      <c r="C50" s="807"/>
      <c r="D50" s="807"/>
      <c r="E50" s="807"/>
      <c r="F50" s="807"/>
    </row>
    <row r="51" spans="1:6" x14ac:dyDescent="0.3">
      <c r="A51" s="807"/>
      <c r="B51" s="807"/>
      <c r="C51" s="807"/>
      <c r="D51" s="807"/>
      <c r="E51" s="807"/>
      <c r="F51" s="807"/>
    </row>
    <row r="52" spans="1:6" x14ac:dyDescent="0.3">
      <c r="A52" s="807"/>
      <c r="B52" s="807"/>
      <c r="C52" s="807"/>
      <c r="D52" s="807"/>
      <c r="E52" s="807"/>
      <c r="F52" s="807"/>
    </row>
    <row r="53" spans="1:6" ht="21.45" customHeight="1" x14ac:dyDescent="0.3">
      <c r="A53" s="807"/>
      <c r="B53" s="807"/>
      <c r="C53" s="807"/>
      <c r="D53" s="807"/>
      <c r="E53" s="807"/>
      <c r="F53" s="807"/>
    </row>
  </sheetData>
  <mergeCells count="1">
    <mergeCell ref="A1:F53"/>
  </mergeCells>
  <printOptions horizontalCentered="1" verticalCentered="1"/>
  <pageMargins left="0" right="0" top="0" bottom="0" header="0" footer="0"/>
  <pageSetup paperSize="9" fitToHeight="0" orientation="portrait" r:id="rId1"/>
  <headerFooter>
    <oddFooter>&amp;C&amp;G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EEBC-953D-492A-ADA5-F0BC0122D1A1}">
  <sheetPr>
    <tabColor theme="3" tint="0.59999389629810485"/>
    <pageSetUpPr fitToPage="1"/>
  </sheetPr>
  <dimension ref="A1:H18"/>
  <sheetViews>
    <sheetView showGridLines="0" view="pageBreakPreview" topLeftCell="B3" zoomScaleNormal="115" zoomScaleSheetLayoutView="100" zoomScalePageLayoutView="70" workbookViewId="0">
      <selection activeCell="E15" sqref="E15:F15"/>
    </sheetView>
  </sheetViews>
  <sheetFormatPr defaultColWidth="9.21875" defaultRowHeight="13.8" x14ac:dyDescent="0.25"/>
  <cols>
    <col min="1" max="1" width="0" style="1" hidden="1" customWidth="1"/>
    <col min="2" max="2" width="14.5546875" style="1" customWidth="1"/>
    <col min="3" max="3" width="67.5546875" style="1" customWidth="1"/>
    <col min="4" max="5" width="10.5546875" style="1" customWidth="1"/>
    <col min="6" max="7" width="9.5546875" style="1" customWidth="1"/>
    <col min="8" max="8" width="10.5546875" style="1" customWidth="1"/>
    <col min="9" max="16384" width="9.21875" style="1"/>
  </cols>
  <sheetData>
    <row r="1" spans="1:8" hidden="1" x14ac:dyDescent="0.25">
      <c r="A1" s="1" t="s">
        <v>0</v>
      </c>
    </row>
    <row r="2" spans="1:8" ht="60" customHeight="1" x14ac:dyDescent="0.25">
      <c r="B2" s="800" t="s">
        <v>959</v>
      </c>
      <c r="C2" s="801"/>
      <c r="D2" s="801"/>
      <c r="E2" s="801"/>
      <c r="F2" s="801"/>
      <c r="G2" s="801"/>
      <c r="H2" s="802"/>
    </row>
    <row r="3" spans="1:8" ht="307.5" customHeight="1" x14ac:dyDescent="0.25">
      <c r="B3" s="931" t="s">
        <v>960</v>
      </c>
      <c r="C3" s="932"/>
      <c r="D3" s="932"/>
      <c r="E3" s="932"/>
      <c r="F3" s="121"/>
      <c r="G3" s="121"/>
      <c r="H3" s="116"/>
    </row>
    <row r="4" spans="1:8" ht="15" customHeight="1" x14ac:dyDescent="0.25">
      <c r="B4" s="28"/>
      <c r="C4" s="28"/>
      <c r="D4" s="28"/>
      <c r="E4" s="28"/>
      <c r="F4" s="40"/>
      <c r="G4" s="41"/>
      <c r="H4" s="41"/>
    </row>
    <row r="5" spans="1:8" ht="20.100000000000001" customHeight="1" x14ac:dyDescent="0.25">
      <c r="B5" s="773" t="s">
        <v>961</v>
      </c>
      <c r="C5" s="774"/>
      <c r="D5" s="774"/>
      <c r="E5" s="774"/>
      <c r="F5" s="774"/>
      <c r="G5" s="774"/>
      <c r="H5" s="775"/>
    </row>
    <row r="6" spans="1:8" ht="40.200000000000003" customHeight="1" x14ac:dyDescent="0.25">
      <c r="B6" s="505" t="s">
        <v>29</v>
      </c>
      <c r="C6" s="505" t="s">
        <v>30</v>
      </c>
      <c r="D6" s="506" t="s">
        <v>2227</v>
      </c>
      <c r="E6" s="788" t="s">
        <v>31</v>
      </c>
      <c r="F6" s="788"/>
      <c r="G6" s="789" t="s">
        <v>32</v>
      </c>
      <c r="H6" s="789"/>
    </row>
    <row r="7" spans="1:8" x14ac:dyDescent="0.25">
      <c r="B7" s="436" t="s">
        <v>962</v>
      </c>
      <c r="C7" s="518" t="s">
        <v>963</v>
      </c>
      <c r="D7" s="715">
        <v>2656.8</v>
      </c>
      <c r="E7" s="790" t="s">
        <v>2133</v>
      </c>
      <c r="F7" s="791"/>
      <c r="G7" s="927" t="s">
        <v>2067</v>
      </c>
      <c r="H7" s="928"/>
    </row>
    <row r="8" spans="1:8" x14ac:dyDescent="0.25">
      <c r="B8" s="311" t="s">
        <v>964</v>
      </c>
      <c r="C8" s="513" t="s">
        <v>965</v>
      </c>
      <c r="D8" s="716">
        <v>3173.5800000000008</v>
      </c>
      <c r="E8" s="776" t="s">
        <v>2137</v>
      </c>
      <c r="F8" s="777"/>
      <c r="G8" s="933" t="s">
        <v>2067</v>
      </c>
      <c r="H8" s="934"/>
    </row>
    <row r="9" spans="1:8" x14ac:dyDescent="0.25">
      <c r="B9" s="311" t="s">
        <v>966</v>
      </c>
      <c r="C9" s="513" t="s">
        <v>967</v>
      </c>
      <c r="D9" s="714">
        <v>2998.6200000000003</v>
      </c>
      <c r="E9" s="776" t="s">
        <v>2135</v>
      </c>
      <c r="F9" s="777"/>
      <c r="G9" s="798" t="s">
        <v>2079</v>
      </c>
      <c r="H9" s="799"/>
    </row>
    <row r="10" spans="1:8" x14ac:dyDescent="0.25">
      <c r="B10" s="437" t="s">
        <v>968</v>
      </c>
      <c r="C10" s="514" t="s">
        <v>969</v>
      </c>
      <c r="D10" s="709">
        <v>2998.6200000000003</v>
      </c>
      <c r="E10" s="780" t="s">
        <v>2131</v>
      </c>
      <c r="F10" s="781"/>
      <c r="G10" s="782" t="s">
        <v>2078</v>
      </c>
      <c r="H10" s="783"/>
    </row>
    <row r="11" spans="1:8" x14ac:dyDescent="0.25">
      <c r="B11" s="431"/>
      <c r="C11" s="438"/>
      <c r="D11" s="432"/>
      <c r="E11" s="433"/>
      <c r="F11" s="433"/>
      <c r="G11" s="434"/>
      <c r="H11" s="435"/>
    </row>
    <row r="12" spans="1:8" ht="20.100000000000001" customHeight="1" x14ac:dyDescent="0.25">
      <c r="B12" s="773" t="s">
        <v>970</v>
      </c>
      <c r="C12" s="774"/>
      <c r="D12" s="774"/>
      <c r="E12" s="774"/>
      <c r="F12" s="774"/>
      <c r="G12" s="774"/>
      <c r="H12" s="775"/>
    </row>
    <row r="13" spans="1:8" ht="40.200000000000003" customHeight="1" x14ac:dyDescent="0.25">
      <c r="B13" s="505" t="s">
        <v>29</v>
      </c>
      <c r="C13" s="505" t="s">
        <v>30</v>
      </c>
      <c r="D13" s="506" t="s">
        <v>2227</v>
      </c>
      <c r="E13" s="788" t="s">
        <v>31</v>
      </c>
      <c r="F13" s="788"/>
      <c r="G13" s="789" t="s">
        <v>32</v>
      </c>
      <c r="H13" s="789"/>
    </row>
    <row r="14" spans="1:8" x14ac:dyDescent="0.25">
      <c r="B14" s="436" t="s">
        <v>971</v>
      </c>
      <c r="C14" s="518" t="s">
        <v>972</v>
      </c>
      <c r="D14" s="715">
        <v>2046.0600000000004</v>
      </c>
      <c r="E14" s="923" t="s">
        <v>2133</v>
      </c>
      <c r="F14" s="924"/>
      <c r="G14" s="917" t="s">
        <v>2067</v>
      </c>
      <c r="H14" s="918"/>
    </row>
    <row r="15" spans="1:8" x14ac:dyDescent="0.25">
      <c r="B15" s="311" t="s">
        <v>973</v>
      </c>
      <c r="C15" s="513" t="s">
        <v>974</v>
      </c>
      <c r="D15" s="716">
        <v>2896.5600000000004</v>
      </c>
      <c r="E15" s="925" t="s">
        <v>2137</v>
      </c>
      <c r="F15" s="926"/>
      <c r="G15" s="919" t="s">
        <v>2067</v>
      </c>
      <c r="H15" s="920"/>
    </row>
    <row r="16" spans="1:8" x14ac:dyDescent="0.25">
      <c r="B16" s="311" t="s">
        <v>975</v>
      </c>
      <c r="C16" s="513" t="s">
        <v>976</v>
      </c>
      <c r="D16" s="716">
        <v>2357.1</v>
      </c>
      <c r="E16" s="841" t="s">
        <v>2135</v>
      </c>
      <c r="F16" s="842"/>
      <c r="G16" s="929" t="s">
        <v>2079</v>
      </c>
      <c r="H16" s="930"/>
    </row>
    <row r="17" spans="2:8" x14ac:dyDescent="0.25">
      <c r="B17" s="437" t="s">
        <v>977</v>
      </c>
      <c r="C17" s="514" t="s">
        <v>978</v>
      </c>
      <c r="D17" s="717">
        <v>2357.1</v>
      </c>
      <c r="E17" s="849" t="s">
        <v>2131</v>
      </c>
      <c r="F17" s="850"/>
      <c r="G17" s="921" t="s">
        <v>2078</v>
      </c>
      <c r="H17" s="922"/>
    </row>
    <row r="18" spans="2:8" x14ac:dyDescent="0.25">
      <c r="B18" s="33"/>
      <c r="C18" s="33"/>
      <c r="D18" s="24"/>
      <c r="E18" s="25"/>
      <c r="F18" s="26"/>
      <c r="G18" s="27"/>
      <c r="H18" s="27"/>
    </row>
  </sheetData>
  <mergeCells count="24">
    <mergeCell ref="G16:H16"/>
    <mergeCell ref="B3:E3"/>
    <mergeCell ref="E6:F6"/>
    <mergeCell ref="G6:H6"/>
    <mergeCell ref="B2:H2"/>
    <mergeCell ref="G8:H8"/>
    <mergeCell ref="G9:H9"/>
    <mergeCell ref="G10:H10"/>
    <mergeCell ref="E17:F17"/>
    <mergeCell ref="G14:H14"/>
    <mergeCell ref="G15:H15"/>
    <mergeCell ref="G17:H17"/>
    <mergeCell ref="B5:H5"/>
    <mergeCell ref="B12:H12"/>
    <mergeCell ref="E14:F14"/>
    <mergeCell ref="E15:F15"/>
    <mergeCell ref="E16:F16"/>
    <mergeCell ref="E7:F7"/>
    <mergeCell ref="E8:F8"/>
    <mergeCell ref="E13:F13"/>
    <mergeCell ref="G13:H13"/>
    <mergeCell ref="E9:F9"/>
    <mergeCell ref="E10:F10"/>
    <mergeCell ref="G7:H7"/>
  </mergeCells>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107EA-8979-425C-85EA-53B63B38E73F}">
  <sheetPr>
    <tabColor rgb="FF0C254A"/>
    <pageSetUpPr fitToPage="1"/>
  </sheetPr>
  <dimension ref="A1:H53"/>
  <sheetViews>
    <sheetView showGridLines="0" view="pageBreakPreview" topLeftCell="A20" zoomScaleNormal="100" zoomScaleSheetLayoutView="100" workbookViewId="0">
      <selection activeCell="K16" sqref="K16"/>
    </sheetView>
  </sheetViews>
  <sheetFormatPr defaultColWidth="9.21875" defaultRowHeight="14.4" x14ac:dyDescent="0.3"/>
  <cols>
    <col min="1" max="7" width="15.5546875" customWidth="1"/>
    <col min="8" max="8" width="9.5546875" customWidth="1"/>
  </cols>
  <sheetData>
    <row r="1" spans="1:6" x14ac:dyDescent="0.3">
      <c r="A1" s="807" t="e" vm="3">
        <v>#VALUE!</v>
      </c>
      <c r="B1" s="807"/>
      <c r="C1" s="807"/>
      <c r="D1" s="807"/>
      <c r="E1" s="807"/>
      <c r="F1" s="807"/>
    </row>
    <row r="2" spans="1:6" x14ac:dyDescent="0.3">
      <c r="A2" s="807"/>
      <c r="B2" s="807"/>
      <c r="C2" s="807"/>
      <c r="D2" s="807"/>
      <c r="E2" s="807"/>
      <c r="F2" s="807"/>
    </row>
    <row r="3" spans="1:6" x14ac:dyDescent="0.3">
      <c r="A3" s="807"/>
      <c r="B3" s="807"/>
      <c r="C3" s="807"/>
      <c r="D3" s="807"/>
      <c r="E3" s="807"/>
      <c r="F3" s="807"/>
    </row>
    <row r="4" spans="1:6" x14ac:dyDescent="0.3">
      <c r="A4" s="807"/>
      <c r="B4" s="807"/>
      <c r="C4" s="807"/>
      <c r="D4" s="807"/>
      <c r="E4" s="807"/>
      <c r="F4" s="807"/>
    </row>
    <row r="5" spans="1:6" x14ac:dyDescent="0.3">
      <c r="A5" s="807"/>
      <c r="B5" s="807"/>
      <c r="C5" s="807"/>
      <c r="D5" s="807"/>
      <c r="E5" s="807"/>
      <c r="F5" s="807"/>
    </row>
    <row r="6" spans="1:6" x14ac:dyDescent="0.3">
      <c r="A6" s="807"/>
      <c r="B6" s="807"/>
      <c r="C6" s="807"/>
      <c r="D6" s="807"/>
      <c r="E6" s="807"/>
      <c r="F6" s="807"/>
    </row>
    <row r="7" spans="1:6" x14ac:dyDescent="0.3">
      <c r="A7" s="807"/>
      <c r="B7" s="807"/>
      <c r="C7" s="807"/>
      <c r="D7" s="807"/>
      <c r="E7" s="807"/>
      <c r="F7" s="807"/>
    </row>
    <row r="8" spans="1:6" x14ac:dyDescent="0.3">
      <c r="A8" s="807"/>
      <c r="B8" s="807"/>
      <c r="C8" s="807"/>
      <c r="D8" s="807"/>
      <c r="E8" s="807"/>
      <c r="F8" s="807"/>
    </row>
    <row r="9" spans="1:6" x14ac:dyDescent="0.3">
      <c r="A9" s="807"/>
      <c r="B9" s="807"/>
      <c r="C9" s="807"/>
      <c r="D9" s="807"/>
      <c r="E9" s="807"/>
      <c r="F9" s="807"/>
    </row>
    <row r="10" spans="1:6" x14ac:dyDescent="0.3">
      <c r="A10" s="807"/>
      <c r="B10" s="807"/>
      <c r="C10" s="807"/>
      <c r="D10" s="807"/>
      <c r="E10" s="807"/>
      <c r="F10" s="807"/>
    </row>
    <row r="11" spans="1:6" x14ac:dyDescent="0.3">
      <c r="A11" s="807"/>
      <c r="B11" s="807"/>
      <c r="C11" s="807"/>
      <c r="D11" s="807"/>
      <c r="E11" s="807"/>
      <c r="F11" s="807"/>
    </row>
    <row r="12" spans="1:6" x14ac:dyDescent="0.3">
      <c r="A12" s="807"/>
      <c r="B12" s="807"/>
      <c r="C12" s="807"/>
      <c r="D12" s="807"/>
      <c r="E12" s="807"/>
      <c r="F12" s="807"/>
    </row>
    <row r="13" spans="1:6" x14ac:dyDescent="0.3">
      <c r="A13" s="807"/>
      <c r="B13" s="807"/>
      <c r="C13" s="807"/>
      <c r="D13" s="807"/>
      <c r="E13" s="807"/>
      <c r="F13" s="807"/>
    </row>
    <row r="14" spans="1:6" x14ac:dyDescent="0.3">
      <c r="A14" s="807"/>
      <c r="B14" s="807"/>
      <c r="C14" s="807"/>
      <c r="D14" s="807"/>
      <c r="E14" s="807"/>
      <c r="F14" s="807"/>
    </row>
    <row r="15" spans="1:6" x14ac:dyDescent="0.3">
      <c r="A15" s="807"/>
      <c r="B15" s="807"/>
      <c r="C15" s="807"/>
      <c r="D15" s="807"/>
      <c r="E15" s="807"/>
      <c r="F15" s="807"/>
    </row>
    <row r="16" spans="1:6" x14ac:dyDescent="0.3">
      <c r="A16" s="807"/>
      <c r="B16" s="807"/>
      <c r="C16" s="807"/>
      <c r="D16" s="807"/>
      <c r="E16" s="807"/>
      <c r="F16" s="807"/>
    </row>
    <row r="17" spans="1:8" x14ac:dyDescent="0.3">
      <c r="A17" s="807"/>
      <c r="B17" s="807"/>
      <c r="C17" s="807"/>
      <c r="D17" s="807"/>
      <c r="E17" s="807"/>
      <c r="F17" s="807"/>
    </row>
    <row r="18" spans="1:8" x14ac:dyDescent="0.3">
      <c r="A18" s="807"/>
      <c r="B18" s="807"/>
      <c r="C18" s="807"/>
      <c r="D18" s="807"/>
      <c r="E18" s="807"/>
      <c r="F18" s="807"/>
    </row>
    <row r="19" spans="1:8" x14ac:dyDescent="0.3">
      <c r="A19" s="807"/>
      <c r="B19" s="807"/>
      <c r="C19" s="807"/>
      <c r="D19" s="807"/>
      <c r="E19" s="807"/>
      <c r="F19" s="807"/>
    </row>
    <row r="20" spans="1:8" x14ac:dyDescent="0.3">
      <c r="A20" s="807"/>
      <c r="B20" s="807"/>
      <c r="C20" s="807"/>
      <c r="D20" s="807"/>
      <c r="E20" s="807"/>
      <c r="F20" s="807"/>
      <c r="H20" s="14"/>
    </row>
    <row r="21" spans="1:8" x14ac:dyDescent="0.3">
      <c r="A21" s="807"/>
      <c r="B21" s="807"/>
      <c r="C21" s="807"/>
      <c r="D21" s="807"/>
      <c r="E21" s="807"/>
      <c r="F21" s="807"/>
    </row>
    <row r="22" spans="1:8" x14ac:dyDescent="0.3">
      <c r="A22" s="807"/>
      <c r="B22" s="807"/>
      <c r="C22" s="807"/>
      <c r="D22" s="807"/>
      <c r="E22" s="807"/>
      <c r="F22" s="807"/>
    </row>
    <row r="23" spans="1:8" x14ac:dyDescent="0.3">
      <c r="A23" s="807"/>
      <c r="B23" s="807"/>
      <c r="C23" s="807"/>
      <c r="D23" s="807"/>
      <c r="E23" s="807"/>
      <c r="F23" s="807"/>
    </row>
    <row r="24" spans="1:8" x14ac:dyDescent="0.3">
      <c r="A24" s="807"/>
      <c r="B24" s="807"/>
      <c r="C24" s="807"/>
      <c r="D24" s="807"/>
      <c r="E24" s="807"/>
      <c r="F24" s="807"/>
    </row>
    <row r="25" spans="1:8" x14ac:dyDescent="0.3">
      <c r="A25" s="807"/>
      <c r="B25" s="807"/>
      <c r="C25" s="807"/>
      <c r="D25" s="807"/>
      <c r="E25" s="807"/>
      <c r="F25" s="807"/>
    </row>
    <row r="26" spans="1:8" x14ac:dyDescent="0.3">
      <c r="A26" s="807"/>
      <c r="B26" s="807"/>
      <c r="C26" s="807"/>
      <c r="D26" s="807"/>
      <c r="E26" s="807"/>
      <c r="F26" s="807"/>
    </row>
    <row r="27" spans="1:8" x14ac:dyDescent="0.3">
      <c r="A27" s="807"/>
      <c r="B27" s="807"/>
      <c r="C27" s="807"/>
      <c r="D27" s="807"/>
      <c r="E27" s="807"/>
      <c r="F27" s="807"/>
    </row>
    <row r="28" spans="1:8" x14ac:dyDescent="0.3">
      <c r="A28" s="807"/>
      <c r="B28" s="807"/>
      <c r="C28" s="807"/>
      <c r="D28" s="807"/>
      <c r="E28" s="807"/>
      <c r="F28" s="807"/>
    </row>
    <row r="29" spans="1:8" x14ac:dyDescent="0.3">
      <c r="A29" s="807"/>
      <c r="B29" s="807"/>
      <c r="C29" s="807"/>
      <c r="D29" s="807"/>
      <c r="E29" s="807"/>
      <c r="F29" s="807"/>
    </row>
    <row r="30" spans="1:8" x14ac:dyDescent="0.3">
      <c r="A30" s="807"/>
      <c r="B30" s="807"/>
      <c r="C30" s="807"/>
      <c r="D30" s="807"/>
      <c r="E30" s="807"/>
      <c r="F30" s="807"/>
    </row>
    <row r="31" spans="1:8" x14ac:dyDescent="0.3">
      <c r="A31" s="807"/>
      <c r="B31" s="807"/>
      <c r="C31" s="807"/>
      <c r="D31" s="807"/>
      <c r="E31" s="807"/>
      <c r="F31" s="807"/>
    </row>
    <row r="32" spans="1:8" x14ac:dyDescent="0.3">
      <c r="A32" s="807"/>
      <c r="B32" s="807"/>
      <c r="C32" s="807"/>
      <c r="D32" s="807"/>
      <c r="E32" s="807"/>
      <c r="F32" s="807"/>
    </row>
    <row r="33" spans="1:6" x14ac:dyDescent="0.3">
      <c r="A33" s="807"/>
      <c r="B33" s="807"/>
      <c r="C33" s="807"/>
      <c r="D33" s="807"/>
      <c r="E33" s="807"/>
      <c r="F33" s="807"/>
    </row>
    <row r="34" spans="1:6" x14ac:dyDescent="0.3">
      <c r="A34" s="807"/>
      <c r="B34" s="807"/>
      <c r="C34" s="807"/>
      <c r="D34" s="807"/>
      <c r="E34" s="807"/>
      <c r="F34" s="807"/>
    </row>
    <row r="35" spans="1:6" x14ac:dyDescent="0.3">
      <c r="A35" s="807"/>
      <c r="B35" s="807"/>
      <c r="C35" s="807"/>
      <c r="D35" s="807"/>
      <c r="E35" s="807"/>
      <c r="F35" s="807"/>
    </row>
    <row r="36" spans="1:6" x14ac:dyDescent="0.3">
      <c r="A36" s="807"/>
      <c r="B36" s="807"/>
      <c r="C36" s="807"/>
      <c r="D36" s="807"/>
      <c r="E36" s="807"/>
      <c r="F36" s="807"/>
    </row>
    <row r="37" spans="1:6" x14ac:dyDescent="0.3">
      <c r="A37" s="807"/>
      <c r="B37" s="807"/>
      <c r="C37" s="807"/>
      <c r="D37" s="807"/>
      <c r="E37" s="807"/>
      <c r="F37" s="807"/>
    </row>
    <row r="38" spans="1:6" x14ac:dyDescent="0.3">
      <c r="A38" s="807"/>
      <c r="B38" s="807"/>
      <c r="C38" s="807"/>
      <c r="D38" s="807"/>
      <c r="E38" s="807"/>
      <c r="F38" s="807"/>
    </row>
    <row r="39" spans="1:6" x14ac:dyDescent="0.3">
      <c r="A39" s="807"/>
      <c r="B39" s="807"/>
      <c r="C39" s="807"/>
      <c r="D39" s="807"/>
      <c r="E39" s="807"/>
      <c r="F39" s="807"/>
    </row>
    <row r="40" spans="1:6" x14ac:dyDescent="0.3">
      <c r="A40" s="807"/>
      <c r="B40" s="807"/>
      <c r="C40" s="807"/>
      <c r="D40" s="807"/>
      <c r="E40" s="807"/>
      <c r="F40" s="807"/>
    </row>
    <row r="41" spans="1:6" x14ac:dyDescent="0.3">
      <c r="A41" s="807"/>
      <c r="B41" s="807"/>
      <c r="C41" s="807"/>
      <c r="D41" s="807"/>
      <c r="E41" s="807"/>
      <c r="F41" s="807"/>
    </row>
    <row r="42" spans="1:6" x14ac:dyDescent="0.3">
      <c r="A42" s="807"/>
      <c r="B42" s="807"/>
      <c r="C42" s="807"/>
      <c r="D42" s="807"/>
      <c r="E42" s="807"/>
      <c r="F42" s="807"/>
    </row>
    <row r="43" spans="1:6" x14ac:dyDescent="0.3">
      <c r="A43" s="807"/>
      <c r="B43" s="807"/>
      <c r="C43" s="807"/>
      <c r="D43" s="807"/>
      <c r="E43" s="807"/>
      <c r="F43" s="807"/>
    </row>
    <row r="44" spans="1:6" x14ac:dyDescent="0.3">
      <c r="A44" s="807"/>
      <c r="B44" s="807"/>
      <c r="C44" s="807"/>
      <c r="D44" s="807"/>
      <c r="E44" s="807"/>
      <c r="F44" s="807"/>
    </row>
    <row r="45" spans="1:6" x14ac:dyDescent="0.3">
      <c r="A45" s="807"/>
      <c r="B45" s="807"/>
      <c r="C45" s="807"/>
      <c r="D45" s="807"/>
      <c r="E45" s="807"/>
      <c r="F45" s="807"/>
    </row>
    <row r="46" spans="1:6" x14ac:dyDescent="0.3">
      <c r="A46" s="807"/>
      <c r="B46" s="807"/>
      <c r="C46" s="807"/>
      <c r="D46" s="807"/>
      <c r="E46" s="807"/>
      <c r="F46" s="807"/>
    </row>
    <row r="47" spans="1:6" x14ac:dyDescent="0.3">
      <c r="A47" s="807"/>
      <c r="B47" s="807"/>
      <c r="C47" s="807"/>
      <c r="D47" s="807"/>
      <c r="E47" s="807"/>
      <c r="F47" s="807"/>
    </row>
    <row r="48" spans="1:6" x14ac:dyDescent="0.3">
      <c r="A48" s="807"/>
      <c r="B48" s="807"/>
      <c r="C48" s="807"/>
      <c r="D48" s="807"/>
      <c r="E48" s="807"/>
      <c r="F48" s="807"/>
    </row>
    <row r="49" spans="1:6" x14ac:dyDescent="0.3">
      <c r="A49" s="807"/>
      <c r="B49" s="807"/>
      <c r="C49" s="807"/>
      <c r="D49" s="807"/>
      <c r="E49" s="807"/>
      <c r="F49" s="807"/>
    </row>
    <row r="50" spans="1:6" x14ac:dyDescent="0.3">
      <c r="A50" s="807"/>
      <c r="B50" s="807"/>
      <c r="C50" s="807"/>
      <c r="D50" s="807"/>
      <c r="E50" s="807"/>
      <c r="F50" s="807"/>
    </row>
    <row r="51" spans="1:6" x14ac:dyDescent="0.3">
      <c r="A51" s="807"/>
      <c r="B51" s="807"/>
      <c r="C51" s="807"/>
      <c r="D51" s="807"/>
      <c r="E51" s="807"/>
      <c r="F51" s="807"/>
    </row>
    <row r="52" spans="1:6" x14ac:dyDescent="0.3">
      <c r="A52" s="807"/>
      <c r="B52" s="807"/>
      <c r="C52" s="807"/>
      <c r="D52" s="807"/>
      <c r="E52" s="807"/>
      <c r="F52" s="807"/>
    </row>
    <row r="53" spans="1:6" ht="21.45" customHeight="1" x14ac:dyDescent="0.3">
      <c r="A53" s="807"/>
      <c r="B53" s="807"/>
      <c r="C53" s="807"/>
      <c r="D53" s="807"/>
      <c r="E53" s="807"/>
      <c r="F53" s="807"/>
    </row>
  </sheetData>
  <mergeCells count="1">
    <mergeCell ref="A1:F53"/>
  </mergeCells>
  <printOptions horizontalCentered="1" verticalCentered="1"/>
  <pageMargins left="0" right="0" top="0" bottom="0" header="0" footer="0"/>
  <pageSetup paperSize="9" fitToHeight="0" orientation="portrait" r:id="rId1"/>
  <headerFooter>
    <oddFooter>&amp;C&amp;G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FAF8-D441-4688-982B-F0DFAE69DE59}">
  <sheetPr>
    <tabColor theme="5" tint="0.59999389629810485"/>
    <pageSetUpPr fitToPage="1"/>
  </sheetPr>
  <dimension ref="A1:G155"/>
  <sheetViews>
    <sheetView showGridLines="0" view="pageBreakPreview" topLeftCell="A2" zoomScaleNormal="115" zoomScaleSheetLayoutView="100" zoomScalePageLayoutView="70" workbookViewId="0">
      <selection activeCell="E153" sqref="E153"/>
    </sheetView>
  </sheetViews>
  <sheetFormatPr defaultColWidth="9.21875" defaultRowHeight="13.8" x14ac:dyDescent="0.3"/>
  <cols>
    <col min="1" max="1" width="18.21875" style="15" bestFit="1" customWidth="1"/>
    <col min="2" max="2" width="61.77734375" style="15" customWidth="1"/>
    <col min="3" max="3" width="16.77734375" style="15" customWidth="1"/>
    <col min="4" max="4" width="10.5546875" style="15" customWidth="1"/>
    <col min="5" max="6" width="9.5546875" style="15" customWidth="1"/>
    <col min="7" max="7" width="10.44140625" style="15" customWidth="1"/>
    <col min="8" max="16384" width="9.21875" style="15"/>
  </cols>
  <sheetData>
    <row r="1" spans="1:7" hidden="1" x14ac:dyDescent="0.3"/>
    <row r="2" spans="1:7" s="1" customFormat="1" ht="60" customHeight="1" x14ac:dyDescent="0.25">
      <c r="A2" s="840" t="s">
        <v>8</v>
      </c>
      <c r="B2" s="840"/>
      <c r="C2" s="840"/>
      <c r="D2" s="840"/>
      <c r="E2" s="840"/>
      <c r="F2" s="840"/>
      <c r="G2" s="840"/>
    </row>
    <row r="3" spans="1:7" s="1" customFormat="1" ht="168" customHeight="1" x14ac:dyDescent="0.25">
      <c r="A3" s="947" t="s">
        <v>979</v>
      </c>
      <c r="B3" s="947"/>
      <c r="C3" s="447"/>
      <c r="D3" s="448"/>
      <c r="E3" s="309"/>
      <c r="F3" s="310"/>
      <c r="G3" s="33"/>
    </row>
    <row r="4" spans="1:7" s="30" customFormat="1" ht="15" customHeight="1" x14ac:dyDescent="0.3">
      <c r="A4" s="104"/>
      <c r="B4" s="319"/>
      <c r="C4" s="104"/>
      <c r="D4" s="187"/>
      <c r="E4" s="188"/>
      <c r="F4" s="277"/>
      <c r="G4" s="21"/>
    </row>
    <row r="5" spans="1:7" s="30" customFormat="1" ht="20.100000000000001" customHeight="1" x14ac:dyDescent="0.3">
      <c r="A5" s="937" t="s">
        <v>980</v>
      </c>
      <c r="B5" s="937"/>
      <c r="D5" s="104"/>
      <c r="E5" s="188"/>
      <c r="F5" s="278"/>
      <c r="G5" s="21"/>
    </row>
    <row r="6" spans="1:7" s="30" customFormat="1" ht="15" customHeight="1" x14ac:dyDescent="0.3">
      <c r="A6" s="328" t="s">
        <v>981</v>
      </c>
      <c r="B6" s="312" t="s">
        <v>982</v>
      </c>
      <c r="C6" s="112" t="str">
        <f>VLOOKUP($B6,$A$16:$C$39,2,FALSE)</f>
        <v>Smart S-SS Transmitter, 3A Alum Enclosure, RS-485, 4-20 mA, LCD Disp</v>
      </c>
      <c r="D6" s="112">
        <f>VLOOKUP($B6,$A$16:$C$39,3,0)</f>
        <v>1328.4</v>
      </c>
      <c r="E6" s="449"/>
      <c r="F6" s="450"/>
      <c r="G6" s="457"/>
    </row>
    <row r="7" spans="1:7" s="30" customFormat="1" ht="15" customHeight="1" x14ac:dyDescent="0.3">
      <c r="A7" s="328" t="s">
        <v>31</v>
      </c>
      <c r="B7" s="312" t="s">
        <v>983</v>
      </c>
      <c r="C7" s="112" t="str">
        <f>VLOOKUP($B7,A45:C149,2,FALSE)</f>
        <v>Smart S Sensor Mod, Methane Cat 0-100% LEL</v>
      </c>
      <c r="D7" s="112">
        <f>VLOOKUP($B7,$A$45:$C$149,3,0)</f>
        <v>928.26000000000022</v>
      </c>
      <c r="E7" s="449"/>
      <c r="F7" s="452"/>
      <c r="G7" s="457"/>
    </row>
    <row r="8" spans="1:7" s="30" customFormat="1" ht="15" customHeight="1" x14ac:dyDescent="0.3">
      <c r="A8" s="313"/>
      <c r="B8" s="313"/>
      <c r="C8" s="453"/>
      <c r="D8" s="454"/>
      <c r="E8" s="455"/>
      <c r="F8" s="456"/>
      <c r="G8" s="451"/>
    </row>
    <row r="9" spans="1:7" s="30" customFormat="1" ht="15" customHeight="1" x14ac:dyDescent="0.3">
      <c r="A9" s="943" t="s">
        <v>984</v>
      </c>
      <c r="B9" s="943"/>
      <c r="C9" s="943"/>
      <c r="D9" s="943"/>
      <c r="E9" s="110"/>
      <c r="F9" s="315"/>
      <c r="G9" s="21"/>
    </row>
    <row r="10" spans="1:7" s="30" customFormat="1" ht="20.100000000000001" customHeight="1" x14ac:dyDescent="0.3">
      <c r="A10" s="939" t="s">
        <v>985</v>
      </c>
      <c r="B10" s="940"/>
      <c r="C10" s="944" t="s">
        <v>2227</v>
      </c>
      <c r="D10" s="944"/>
      <c r="E10" s="110"/>
      <c r="F10" s="111"/>
      <c r="G10" s="21"/>
    </row>
    <row r="11" spans="1:7" s="30" customFormat="1" ht="20.100000000000001" customHeight="1" x14ac:dyDescent="0.3">
      <c r="A11" s="938" t="str">
        <f>CONCATENATE($B$6,"-",$B$7)</f>
        <v>SSS3A11-S4003ME</v>
      </c>
      <c r="B11" s="938"/>
      <c r="C11" s="1109">
        <v>3656.34</v>
      </c>
      <c r="D11" s="1109"/>
      <c r="E11" s="110"/>
      <c r="F11" s="316"/>
      <c r="G11" s="21"/>
    </row>
    <row r="12" spans="1:7" s="30" customFormat="1" ht="24" customHeight="1" x14ac:dyDescent="0.3">
      <c r="A12" s="935">
        <v>0.6</v>
      </c>
      <c r="B12" s="935"/>
      <c r="C12" s="935"/>
      <c r="D12" s="935"/>
      <c r="E12" s="110"/>
      <c r="F12" s="111"/>
      <c r="G12" s="21"/>
    </row>
    <row r="13" spans="1:7" s="1" customFormat="1" ht="15" customHeight="1" x14ac:dyDescent="0.3">
      <c r="A13" s="114"/>
      <c r="B13" s="318"/>
      <c r="C13" s="114"/>
      <c r="D13" s="114"/>
      <c r="E13" s="32"/>
      <c r="F13" s="317"/>
      <c r="G13" s="279"/>
    </row>
    <row r="14" spans="1:7" s="16" customFormat="1" ht="20.100000000000001" customHeight="1" x14ac:dyDescent="0.3">
      <c r="A14" s="936" t="s">
        <v>986</v>
      </c>
      <c r="B14" s="936"/>
      <c r="C14" s="936"/>
      <c r="D14" s="236"/>
      <c r="E14" s="236"/>
      <c r="F14" s="190"/>
      <c r="G14" s="190"/>
    </row>
    <row r="15" spans="1:7" ht="40.200000000000003" customHeight="1" x14ac:dyDescent="0.3">
      <c r="A15" s="505" t="s">
        <v>29</v>
      </c>
      <c r="B15" s="505" t="s">
        <v>30</v>
      </c>
      <c r="C15" s="506" t="s">
        <v>2227</v>
      </c>
      <c r="D15" s="265"/>
      <c r="E15" s="130"/>
      <c r="F15" s="131"/>
      <c r="G15" s="131"/>
    </row>
    <row r="16" spans="1:7" x14ac:dyDescent="0.3">
      <c r="A16" s="532" t="s">
        <v>982</v>
      </c>
      <c r="B16" s="556" t="s">
        <v>987</v>
      </c>
      <c r="C16" s="718">
        <v>1328.4</v>
      </c>
      <c r="D16" s="124"/>
      <c r="E16" s="126"/>
      <c r="F16" s="127"/>
      <c r="G16" s="127"/>
    </row>
    <row r="17" spans="1:7" x14ac:dyDescent="0.3">
      <c r="A17" s="533" t="s">
        <v>988</v>
      </c>
      <c r="B17" s="557" t="s">
        <v>989</v>
      </c>
      <c r="C17" s="719">
        <v>1644.3000000000002</v>
      </c>
      <c r="D17" s="124"/>
      <c r="E17" s="171"/>
      <c r="F17" s="127"/>
      <c r="G17" s="127"/>
    </row>
    <row r="18" spans="1:7" ht="26.4" x14ac:dyDescent="0.3">
      <c r="A18" s="533" t="s">
        <v>990</v>
      </c>
      <c r="B18" s="557" t="s">
        <v>991</v>
      </c>
      <c r="C18" s="719">
        <v>1438.5600000000002</v>
      </c>
      <c r="D18" s="124"/>
      <c r="E18" s="171"/>
      <c r="F18" s="127"/>
      <c r="G18" s="127"/>
    </row>
    <row r="19" spans="1:7" ht="26.4" x14ac:dyDescent="0.3">
      <c r="A19" s="533" t="s">
        <v>992</v>
      </c>
      <c r="B19" s="557" t="s">
        <v>993</v>
      </c>
      <c r="C19" s="719">
        <v>1739.8800000000003</v>
      </c>
      <c r="D19" s="124"/>
      <c r="E19" s="171"/>
      <c r="F19" s="127"/>
      <c r="G19" s="127"/>
    </row>
    <row r="20" spans="1:7" ht="26.4" x14ac:dyDescent="0.3">
      <c r="A20" s="533" t="s">
        <v>994</v>
      </c>
      <c r="B20" s="557" t="s">
        <v>995</v>
      </c>
      <c r="C20" s="719">
        <v>2366.8200000000002</v>
      </c>
      <c r="D20" s="124"/>
      <c r="E20" s="193"/>
      <c r="F20" s="127"/>
      <c r="G20" s="127"/>
    </row>
    <row r="21" spans="1:7" ht="26.4" x14ac:dyDescent="0.3">
      <c r="A21" s="534" t="s">
        <v>996</v>
      </c>
      <c r="B21" s="558" t="s">
        <v>997</v>
      </c>
      <c r="C21" s="720">
        <v>2697.3</v>
      </c>
      <c r="D21" s="124"/>
      <c r="E21" s="126"/>
      <c r="F21" s="127"/>
      <c r="G21" s="127"/>
    </row>
    <row r="22" spans="1:7" ht="15" customHeight="1" x14ac:dyDescent="0.3">
      <c r="A22" s="114"/>
      <c r="B22" s="251"/>
      <c r="C22" s="251"/>
      <c r="D22" s="251"/>
      <c r="E22" s="266"/>
      <c r="F22" s="269"/>
      <c r="G22" s="45"/>
    </row>
    <row r="23" spans="1:7" s="16" customFormat="1" ht="20.100000000000001" customHeight="1" x14ac:dyDescent="0.3">
      <c r="A23" s="936" t="s">
        <v>998</v>
      </c>
      <c r="B23" s="936"/>
      <c r="C23" s="936"/>
      <c r="D23" s="236"/>
      <c r="E23" s="236"/>
      <c r="F23" s="190"/>
      <c r="G23" s="190"/>
    </row>
    <row r="24" spans="1:7" s="16" customFormat="1" ht="39.75" customHeight="1" thickBot="1" x14ac:dyDescent="0.35">
      <c r="A24" s="505" t="s">
        <v>29</v>
      </c>
      <c r="B24" s="505" t="s">
        <v>30</v>
      </c>
      <c r="C24" s="506" t="s">
        <v>2227</v>
      </c>
      <c r="D24" s="267"/>
      <c r="E24" s="267"/>
      <c r="F24" s="268"/>
      <c r="G24" s="190"/>
    </row>
    <row r="25" spans="1:7" ht="14.4" thickBot="1" x14ac:dyDescent="0.35">
      <c r="A25" s="532" t="s">
        <v>999</v>
      </c>
      <c r="B25" s="556" t="s">
        <v>1000</v>
      </c>
      <c r="C25" s="718">
        <v>1438.5600000000002</v>
      </c>
      <c r="D25" s="124"/>
      <c r="E25" s="126"/>
      <c r="F25" s="127"/>
      <c r="G25" s="127"/>
    </row>
    <row r="26" spans="1:7" ht="14.4" thickBot="1" x14ac:dyDescent="0.35">
      <c r="A26" s="533" t="s">
        <v>1001</v>
      </c>
      <c r="B26" s="557" t="s">
        <v>1002</v>
      </c>
      <c r="C26" s="719">
        <v>1739.8800000000003</v>
      </c>
      <c r="D26" s="124"/>
      <c r="E26" s="195"/>
      <c r="F26" s="127"/>
      <c r="G26" s="127"/>
    </row>
    <row r="27" spans="1:7" ht="27" thickBot="1" x14ac:dyDescent="0.35">
      <c r="A27" s="533" t="s">
        <v>1003</v>
      </c>
      <c r="B27" s="557" t="s">
        <v>1004</v>
      </c>
      <c r="C27" s="719">
        <v>1547.1000000000001</v>
      </c>
      <c r="D27" s="124"/>
      <c r="E27" s="194"/>
      <c r="F27" s="127"/>
      <c r="G27" s="127"/>
    </row>
    <row r="28" spans="1:7" ht="27" thickBot="1" x14ac:dyDescent="0.35">
      <c r="A28" s="533" t="s">
        <v>1005</v>
      </c>
      <c r="B28" s="557" t="s">
        <v>1006</v>
      </c>
      <c r="C28" s="719">
        <v>1848.4200000000003</v>
      </c>
      <c r="D28" s="124"/>
      <c r="E28" s="195"/>
      <c r="F28" s="127"/>
      <c r="G28" s="127"/>
    </row>
    <row r="29" spans="1:7" ht="27" thickBot="1" x14ac:dyDescent="0.35">
      <c r="A29" s="533" t="s">
        <v>1007</v>
      </c>
      <c r="B29" s="557" t="s">
        <v>1008</v>
      </c>
      <c r="C29" s="719">
        <v>2475.36</v>
      </c>
      <c r="D29" s="124"/>
      <c r="E29" s="196"/>
      <c r="F29" s="127"/>
      <c r="G29" s="127"/>
    </row>
    <row r="30" spans="1:7" ht="26.4" x14ac:dyDescent="0.3">
      <c r="A30" s="534" t="s">
        <v>1009</v>
      </c>
      <c r="B30" s="558" t="s">
        <v>1010</v>
      </c>
      <c r="C30" s="720">
        <v>2813.94</v>
      </c>
      <c r="D30" s="124"/>
      <c r="E30" s="197"/>
      <c r="F30" s="127"/>
      <c r="G30" s="127"/>
    </row>
    <row r="31" spans="1:7" ht="15" customHeight="1" x14ac:dyDescent="0.3">
      <c r="A31" s="114"/>
      <c r="B31" s="114"/>
      <c r="C31" s="114"/>
      <c r="D31" s="251"/>
      <c r="E31" s="266"/>
      <c r="F31" s="269"/>
      <c r="G31" s="45"/>
    </row>
    <row r="32" spans="1:7" s="16" customFormat="1" ht="20.100000000000001" customHeight="1" x14ac:dyDescent="0.3">
      <c r="A32" s="936" t="s">
        <v>1011</v>
      </c>
      <c r="B32" s="936"/>
      <c r="C32" s="936"/>
      <c r="D32" s="236"/>
      <c r="E32" s="236"/>
      <c r="F32" s="190"/>
      <c r="G32" s="190"/>
    </row>
    <row r="33" spans="1:7" s="16" customFormat="1" ht="39.75" customHeight="1" x14ac:dyDescent="0.3">
      <c r="A33" s="505" t="s">
        <v>29</v>
      </c>
      <c r="B33" s="505" t="s">
        <v>30</v>
      </c>
      <c r="C33" s="506" t="s">
        <v>2227</v>
      </c>
      <c r="D33" s="236"/>
      <c r="E33" s="236"/>
      <c r="F33" s="190"/>
      <c r="G33" s="190"/>
    </row>
    <row r="34" spans="1:7" x14ac:dyDescent="0.3">
      <c r="A34" s="532" t="s">
        <v>1012</v>
      </c>
      <c r="B34" s="556" t="s">
        <v>1013</v>
      </c>
      <c r="C34" s="718">
        <v>2055.7800000000007</v>
      </c>
      <c r="D34" s="124"/>
      <c r="E34" s="126"/>
      <c r="F34" s="127"/>
      <c r="G34" s="127"/>
    </row>
    <row r="35" spans="1:7" x14ac:dyDescent="0.3">
      <c r="A35" s="533" t="s">
        <v>1014</v>
      </c>
      <c r="B35" s="557" t="s">
        <v>1015</v>
      </c>
      <c r="C35" s="719">
        <v>2366.8200000000002</v>
      </c>
      <c r="D35" s="124"/>
      <c r="E35" s="157"/>
      <c r="F35" s="127"/>
      <c r="G35" s="127"/>
    </row>
    <row r="36" spans="1:7" ht="26.4" x14ac:dyDescent="0.3">
      <c r="A36" s="533" t="s">
        <v>1016</v>
      </c>
      <c r="B36" s="557" t="s">
        <v>1017</v>
      </c>
      <c r="C36" s="719">
        <v>2151.36</v>
      </c>
      <c r="D36" s="124"/>
      <c r="E36" s="156"/>
      <c r="F36" s="127"/>
      <c r="G36" s="127"/>
    </row>
    <row r="37" spans="1:7" ht="26.4" x14ac:dyDescent="0.3">
      <c r="A37" s="533" t="s">
        <v>1018</v>
      </c>
      <c r="B37" s="557" t="s">
        <v>1019</v>
      </c>
      <c r="C37" s="719">
        <v>2465.6400000000003</v>
      </c>
      <c r="D37" s="211"/>
      <c r="E37" s="157"/>
      <c r="F37" s="162"/>
      <c r="G37" s="127"/>
    </row>
    <row r="38" spans="1:7" ht="26.4" x14ac:dyDescent="0.3">
      <c r="A38" s="533" t="s">
        <v>1020</v>
      </c>
      <c r="B38" s="557" t="s">
        <v>1021</v>
      </c>
      <c r="C38" s="719">
        <v>3149.2800000000007</v>
      </c>
      <c r="D38" s="124"/>
      <c r="E38" s="156"/>
      <c r="F38" s="127"/>
      <c r="G38" s="127"/>
    </row>
    <row r="39" spans="1:7" ht="26.4" x14ac:dyDescent="0.3">
      <c r="A39" s="534" t="s">
        <v>1022</v>
      </c>
      <c r="B39" s="558" t="s">
        <v>1023</v>
      </c>
      <c r="C39" s="720">
        <v>3479.7600000000007</v>
      </c>
      <c r="D39" s="124"/>
      <c r="E39" s="126"/>
      <c r="F39" s="127"/>
      <c r="G39" s="127"/>
    </row>
    <row r="40" spans="1:7" ht="15" customHeight="1" x14ac:dyDescent="0.3">
      <c r="A40" s="114"/>
      <c r="B40" s="114"/>
      <c r="C40" s="114"/>
      <c r="D40" s="25"/>
      <c r="E40" s="224"/>
      <c r="F40" s="65"/>
      <c r="G40" s="65"/>
    </row>
    <row r="41" spans="1:7" s="16" customFormat="1" ht="20.100000000000001" customHeight="1" x14ac:dyDescent="0.3">
      <c r="A41" s="936" t="s">
        <v>1024</v>
      </c>
      <c r="B41" s="936"/>
      <c r="C41" s="936"/>
      <c r="D41" s="936"/>
      <c r="E41" s="936"/>
      <c r="F41" s="190"/>
      <c r="G41" s="190"/>
    </row>
    <row r="42" spans="1:7" s="16" customFormat="1" ht="20.100000000000001" customHeight="1" x14ac:dyDescent="0.3">
      <c r="A42" s="114"/>
      <c r="B42" s="281"/>
      <c r="C42" s="281"/>
      <c r="D42" s="281"/>
      <c r="E42" s="281"/>
      <c r="F42" s="280"/>
    </row>
    <row r="43" spans="1:7" s="16" customFormat="1" ht="20.100000000000001" customHeight="1" x14ac:dyDescent="0.3">
      <c r="A43" s="936" t="s">
        <v>28</v>
      </c>
      <c r="B43" s="936"/>
      <c r="C43" s="936"/>
      <c r="D43" s="936"/>
      <c r="E43" s="936"/>
      <c r="F43" s="190"/>
      <c r="G43" s="190"/>
    </row>
    <row r="44" spans="1:7" s="16" customFormat="1" ht="39.75" customHeight="1" x14ac:dyDescent="0.3">
      <c r="A44" s="505" t="s">
        <v>29</v>
      </c>
      <c r="B44" s="505" t="s">
        <v>30</v>
      </c>
      <c r="C44" s="506" t="s">
        <v>2227</v>
      </c>
      <c r="D44" s="789" t="s">
        <v>32</v>
      </c>
      <c r="E44" s="789"/>
      <c r="F44" s="190"/>
      <c r="G44" s="190"/>
    </row>
    <row r="45" spans="1:7" x14ac:dyDescent="0.3">
      <c r="A45" s="532" t="s">
        <v>983</v>
      </c>
      <c r="B45" s="556" t="s">
        <v>1025</v>
      </c>
      <c r="C45" s="721">
        <v>928.26000000000022</v>
      </c>
      <c r="D45" s="863" t="s">
        <v>2067</v>
      </c>
      <c r="E45" s="864"/>
      <c r="F45" s="127"/>
      <c r="G45" s="127"/>
    </row>
    <row r="46" spans="1:7" x14ac:dyDescent="0.3">
      <c r="A46" s="533" t="s">
        <v>1026</v>
      </c>
      <c r="B46" s="557" t="s">
        <v>1027</v>
      </c>
      <c r="C46" s="722">
        <v>1438.5600000000002</v>
      </c>
      <c r="D46" s="865" t="s">
        <v>2067</v>
      </c>
      <c r="E46" s="866"/>
      <c r="F46" s="127"/>
      <c r="G46" s="127"/>
    </row>
    <row r="47" spans="1:7" x14ac:dyDescent="0.3">
      <c r="A47" s="561" t="s">
        <v>1028</v>
      </c>
      <c r="B47" s="562" t="s">
        <v>1029</v>
      </c>
      <c r="C47" s="722">
        <v>928.26000000000022</v>
      </c>
      <c r="D47" s="865" t="s">
        <v>2066</v>
      </c>
      <c r="E47" s="866"/>
      <c r="F47" s="127"/>
      <c r="G47" s="127"/>
    </row>
    <row r="48" spans="1:7" x14ac:dyDescent="0.3">
      <c r="A48" s="533" t="s">
        <v>1030</v>
      </c>
      <c r="B48" s="557" t="s">
        <v>1031</v>
      </c>
      <c r="C48" s="722">
        <v>928.26000000000022</v>
      </c>
      <c r="D48" s="865" t="s">
        <v>2066</v>
      </c>
      <c r="E48" s="866"/>
      <c r="F48" s="127"/>
      <c r="G48" s="127"/>
    </row>
    <row r="49" spans="1:7" x14ac:dyDescent="0.3">
      <c r="A49" s="533" t="s">
        <v>1032</v>
      </c>
      <c r="B49" s="557" t="s">
        <v>1033</v>
      </c>
      <c r="C49" s="722">
        <v>928.26000000000022</v>
      </c>
      <c r="D49" s="865" t="s">
        <v>2066</v>
      </c>
      <c r="E49" s="866"/>
      <c r="F49" s="127"/>
      <c r="G49" s="127"/>
    </row>
    <row r="50" spans="1:7" x14ac:dyDescent="0.3">
      <c r="A50" s="533" t="s">
        <v>1034</v>
      </c>
      <c r="B50" s="557" t="s">
        <v>1035</v>
      </c>
      <c r="C50" s="722">
        <v>928.26000000000022</v>
      </c>
      <c r="D50" s="865" t="s">
        <v>2066</v>
      </c>
      <c r="E50" s="866"/>
      <c r="F50" s="127"/>
      <c r="G50" s="127"/>
    </row>
    <row r="51" spans="1:7" x14ac:dyDescent="0.3">
      <c r="A51" s="533" t="s">
        <v>1036</v>
      </c>
      <c r="B51" s="557" t="s">
        <v>1037</v>
      </c>
      <c r="C51" s="722">
        <v>928.26000000000022</v>
      </c>
      <c r="D51" s="865" t="s">
        <v>2065</v>
      </c>
      <c r="E51" s="866"/>
      <c r="F51" s="127"/>
      <c r="G51" s="127"/>
    </row>
    <row r="52" spans="1:7" x14ac:dyDescent="0.3">
      <c r="A52" s="533" t="s">
        <v>1038</v>
      </c>
      <c r="B52" s="557" t="s">
        <v>1039</v>
      </c>
      <c r="C52" s="722">
        <v>928.26000000000022</v>
      </c>
      <c r="D52" s="865" t="s">
        <v>2068</v>
      </c>
      <c r="E52" s="866"/>
      <c r="F52" s="127"/>
      <c r="G52" s="127"/>
    </row>
    <row r="53" spans="1:7" x14ac:dyDescent="0.3">
      <c r="A53" s="533" t="s">
        <v>1040</v>
      </c>
      <c r="B53" s="557" t="s">
        <v>1041</v>
      </c>
      <c r="C53" s="722">
        <v>928.26000000000022</v>
      </c>
      <c r="D53" s="865" t="s">
        <v>2066</v>
      </c>
      <c r="E53" s="866"/>
      <c r="F53" s="127"/>
      <c r="G53" s="127"/>
    </row>
    <row r="54" spans="1:7" x14ac:dyDescent="0.3">
      <c r="A54" s="533" t="s">
        <v>1042</v>
      </c>
      <c r="B54" s="557" t="s">
        <v>1043</v>
      </c>
      <c r="C54" s="722">
        <v>928.26000000000022</v>
      </c>
      <c r="D54" s="865" t="s">
        <v>2066</v>
      </c>
      <c r="E54" s="866"/>
      <c r="F54" s="127"/>
      <c r="G54" s="127"/>
    </row>
    <row r="55" spans="1:7" x14ac:dyDescent="0.3">
      <c r="A55" s="533" t="s">
        <v>1044</v>
      </c>
      <c r="B55" s="557" t="s">
        <v>1045</v>
      </c>
      <c r="C55" s="722">
        <v>928.26000000000022</v>
      </c>
      <c r="D55" s="865" t="s">
        <v>2066</v>
      </c>
      <c r="E55" s="866"/>
      <c r="F55" s="127"/>
      <c r="G55" s="127"/>
    </row>
    <row r="56" spans="1:7" x14ac:dyDescent="0.3">
      <c r="A56" s="533" t="s">
        <v>1046</v>
      </c>
      <c r="B56" s="557" t="s">
        <v>1047</v>
      </c>
      <c r="C56" s="722">
        <v>928.26000000000022</v>
      </c>
      <c r="D56" s="865" t="s">
        <v>2066</v>
      </c>
      <c r="E56" s="866"/>
      <c r="F56" s="127"/>
      <c r="G56" s="127"/>
    </row>
    <row r="57" spans="1:7" x14ac:dyDescent="0.3">
      <c r="A57" s="533" t="s">
        <v>1048</v>
      </c>
      <c r="B57" s="557" t="s">
        <v>1049</v>
      </c>
      <c r="C57" s="722">
        <v>928.26000000000022</v>
      </c>
      <c r="D57" s="865" t="s">
        <v>2067</v>
      </c>
      <c r="E57" s="866"/>
      <c r="F57" s="127"/>
      <c r="G57" s="127"/>
    </row>
    <row r="58" spans="1:7" x14ac:dyDescent="0.3">
      <c r="A58" s="533" t="s">
        <v>1050</v>
      </c>
      <c r="B58" s="557" t="s">
        <v>1051</v>
      </c>
      <c r="C58" s="722">
        <v>928.26000000000022</v>
      </c>
      <c r="D58" s="865" t="s">
        <v>2066</v>
      </c>
      <c r="E58" s="866"/>
      <c r="F58" s="127"/>
      <c r="G58" s="127"/>
    </row>
    <row r="59" spans="1:7" x14ac:dyDescent="0.3">
      <c r="A59" s="533" t="s">
        <v>1052</v>
      </c>
      <c r="B59" s="557" t="s">
        <v>1053</v>
      </c>
      <c r="C59" s="722">
        <v>928.26000000000022</v>
      </c>
      <c r="D59" s="865" t="s">
        <v>2066</v>
      </c>
      <c r="E59" s="866"/>
      <c r="F59" s="127"/>
      <c r="G59" s="127"/>
    </row>
    <row r="60" spans="1:7" x14ac:dyDescent="0.3">
      <c r="A60" s="533" t="s">
        <v>1054</v>
      </c>
      <c r="B60" s="557" t="s">
        <v>1055</v>
      </c>
      <c r="C60" s="722">
        <v>928.26000000000022</v>
      </c>
      <c r="D60" s="865" t="s">
        <v>2066</v>
      </c>
      <c r="E60" s="866"/>
      <c r="F60" s="127"/>
      <c r="G60" s="127"/>
    </row>
    <row r="61" spans="1:7" x14ac:dyDescent="0.3">
      <c r="A61" s="533" t="s">
        <v>1056</v>
      </c>
      <c r="B61" s="557" t="s">
        <v>1057</v>
      </c>
      <c r="C61" s="722">
        <v>928.26000000000022</v>
      </c>
      <c r="D61" s="865" t="s">
        <v>2068</v>
      </c>
      <c r="E61" s="866"/>
      <c r="F61" s="127"/>
      <c r="G61" s="127"/>
    </row>
    <row r="62" spans="1:7" x14ac:dyDescent="0.3">
      <c r="A62" s="533" t="s">
        <v>1058</v>
      </c>
      <c r="B62" s="557" t="s">
        <v>1059</v>
      </c>
      <c r="C62" s="722">
        <v>928.26000000000022</v>
      </c>
      <c r="D62" s="865" t="s">
        <v>2066</v>
      </c>
      <c r="E62" s="866"/>
      <c r="F62" s="127"/>
      <c r="G62" s="127"/>
    </row>
    <row r="63" spans="1:7" x14ac:dyDescent="0.3">
      <c r="A63" s="533" t="s">
        <v>1060</v>
      </c>
      <c r="B63" s="557" t="s">
        <v>1061</v>
      </c>
      <c r="C63" s="722">
        <v>928.26000000000022</v>
      </c>
      <c r="D63" s="865" t="s">
        <v>2072</v>
      </c>
      <c r="E63" s="866"/>
      <c r="F63" s="127"/>
      <c r="G63" s="127"/>
    </row>
    <row r="64" spans="1:7" x14ac:dyDescent="0.3">
      <c r="A64" s="533" t="s">
        <v>1062</v>
      </c>
      <c r="B64" s="557" t="s">
        <v>1063</v>
      </c>
      <c r="C64" s="722">
        <v>928.26000000000022</v>
      </c>
      <c r="D64" s="865" t="s">
        <v>2067</v>
      </c>
      <c r="E64" s="866"/>
      <c r="F64" s="127"/>
      <c r="G64" s="127"/>
    </row>
    <row r="65" spans="1:7" x14ac:dyDescent="0.3">
      <c r="A65" s="533" t="s">
        <v>1064</v>
      </c>
      <c r="B65" s="557" t="s">
        <v>1065</v>
      </c>
      <c r="C65" s="722">
        <v>928.26000000000022</v>
      </c>
      <c r="D65" s="865" t="s">
        <v>2066</v>
      </c>
      <c r="E65" s="866"/>
      <c r="F65" s="127"/>
      <c r="G65" s="127"/>
    </row>
    <row r="66" spans="1:7" x14ac:dyDescent="0.3">
      <c r="A66" s="533" t="s">
        <v>1066</v>
      </c>
      <c r="B66" s="557" t="s">
        <v>1057</v>
      </c>
      <c r="C66" s="722">
        <v>928.26000000000022</v>
      </c>
      <c r="D66" s="865" t="s">
        <v>2066</v>
      </c>
      <c r="E66" s="866"/>
      <c r="F66" s="127"/>
      <c r="G66" s="127"/>
    </row>
    <row r="67" spans="1:7" x14ac:dyDescent="0.3">
      <c r="A67" s="533" t="s">
        <v>1067</v>
      </c>
      <c r="B67" s="557" t="s">
        <v>1068</v>
      </c>
      <c r="C67" s="722">
        <v>928.26000000000022</v>
      </c>
      <c r="D67" s="865" t="s">
        <v>2067</v>
      </c>
      <c r="E67" s="866"/>
      <c r="F67" s="127"/>
      <c r="G67" s="127"/>
    </row>
    <row r="68" spans="1:7" x14ac:dyDescent="0.3">
      <c r="A68" s="533" t="s">
        <v>1069</v>
      </c>
      <c r="B68" s="557" t="s">
        <v>1070</v>
      </c>
      <c r="C68" s="722">
        <v>928.26000000000022</v>
      </c>
      <c r="D68" s="865" t="s">
        <v>2065</v>
      </c>
      <c r="E68" s="866"/>
      <c r="F68" s="127"/>
      <c r="G68" s="127"/>
    </row>
    <row r="69" spans="1:7" x14ac:dyDescent="0.3">
      <c r="A69" s="533" t="s">
        <v>1071</v>
      </c>
      <c r="B69" s="557" t="s">
        <v>1072</v>
      </c>
      <c r="C69" s="722">
        <v>928.26000000000022</v>
      </c>
      <c r="D69" s="865" t="s">
        <v>2065</v>
      </c>
      <c r="E69" s="866"/>
      <c r="F69" s="127"/>
      <c r="G69" s="127"/>
    </row>
    <row r="70" spans="1:7" x14ac:dyDescent="0.3">
      <c r="A70" s="533" t="s">
        <v>1073</v>
      </c>
      <c r="B70" s="557" t="s">
        <v>1074</v>
      </c>
      <c r="C70" s="722">
        <v>928.26000000000022</v>
      </c>
      <c r="D70" s="865" t="s">
        <v>2066</v>
      </c>
      <c r="E70" s="866"/>
      <c r="F70" s="127"/>
      <c r="G70" s="127"/>
    </row>
    <row r="71" spans="1:7" x14ac:dyDescent="0.3">
      <c r="A71" s="534" t="s">
        <v>1075</v>
      </c>
      <c r="B71" s="558" t="s">
        <v>1076</v>
      </c>
      <c r="C71" s="723">
        <v>928.26000000000022</v>
      </c>
      <c r="D71" s="855" t="s">
        <v>2066</v>
      </c>
      <c r="E71" s="856"/>
      <c r="F71" s="127"/>
      <c r="G71" s="127"/>
    </row>
    <row r="72" spans="1:7" x14ac:dyDescent="0.3">
      <c r="A72" s="114"/>
      <c r="B72" s="275"/>
      <c r="C72" s="143"/>
      <c r="D72" s="276"/>
      <c r="E72" s="176"/>
      <c r="F72" s="135"/>
      <c r="G72" s="135"/>
    </row>
    <row r="73" spans="1:7" s="16" customFormat="1" ht="20.100000000000001" customHeight="1" x14ac:dyDescent="0.3">
      <c r="A73" s="936" t="s">
        <v>106</v>
      </c>
      <c r="B73" s="936"/>
      <c r="C73" s="936"/>
      <c r="D73" s="936"/>
      <c r="E73" s="936"/>
      <c r="F73" s="190"/>
      <c r="G73" s="190"/>
    </row>
    <row r="74" spans="1:7" s="16" customFormat="1" ht="39.75" customHeight="1" x14ac:dyDescent="0.3">
      <c r="A74" s="505" t="s">
        <v>29</v>
      </c>
      <c r="B74" s="505" t="s">
        <v>30</v>
      </c>
      <c r="C74" s="506" t="s">
        <v>2227</v>
      </c>
      <c r="D74" s="789" t="s">
        <v>32</v>
      </c>
      <c r="E74" s="789"/>
      <c r="F74" s="190"/>
      <c r="G74" s="190"/>
    </row>
    <row r="75" spans="1:7" x14ac:dyDescent="0.3">
      <c r="A75" s="563" t="s">
        <v>1077</v>
      </c>
      <c r="B75" s="556" t="s">
        <v>1025</v>
      </c>
      <c r="C75" s="721">
        <v>1438.5600000000002</v>
      </c>
      <c r="D75" s="863" t="s">
        <v>2067</v>
      </c>
      <c r="E75" s="864"/>
      <c r="F75" s="127"/>
      <c r="G75" s="127"/>
    </row>
    <row r="76" spans="1:7" x14ac:dyDescent="0.3">
      <c r="A76" s="564" t="s">
        <v>1078</v>
      </c>
      <c r="B76" s="557" t="s">
        <v>1079</v>
      </c>
      <c r="C76" s="722">
        <v>1438.5600000000002</v>
      </c>
      <c r="D76" s="865" t="s">
        <v>2071</v>
      </c>
      <c r="E76" s="866"/>
      <c r="G76" s="127"/>
    </row>
    <row r="77" spans="1:7" x14ac:dyDescent="0.3">
      <c r="A77" s="564" t="s">
        <v>1080</v>
      </c>
      <c r="B77" s="557" t="s">
        <v>1081</v>
      </c>
      <c r="C77" s="722">
        <v>1438.5600000000002</v>
      </c>
      <c r="D77" s="865" t="s">
        <v>2071</v>
      </c>
      <c r="E77" s="866"/>
      <c r="F77" s="127"/>
      <c r="G77" s="127"/>
    </row>
    <row r="78" spans="1:7" x14ac:dyDescent="0.3">
      <c r="A78" s="564" t="s">
        <v>1082</v>
      </c>
      <c r="B78" s="557" t="s">
        <v>1083</v>
      </c>
      <c r="C78" s="722">
        <v>1438.5600000000002</v>
      </c>
      <c r="D78" s="865" t="s">
        <v>2069</v>
      </c>
      <c r="E78" s="866"/>
      <c r="F78" s="127"/>
      <c r="G78" s="127"/>
    </row>
    <row r="79" spans="1:7" x14ac:dyDescent="0.3">
      <c r="A79" s="564" t="s">
        <v>1084</v>
      </c>
      <c r="B79" s="557" t="s">
        <v>1085</v>
      </c>
      <c r="C79" s="722">
        <v>1438.5600000000002</v>
      </c>
      <c r="D79" s="865" t="s">
        <v>2070</v>
      </c>
      <c r="E79" s="866"/>
      <c r="F79" s="127"/>
      <c r="G79" s="127"/>
    </row>
    <row r="80" spans="1:7" x14ac:dyDescent="0.3">
      <c r="A80" s="564" t="s">
        <v>1086</v>
      </c>
      <c r="B80" s="566" t="s">
        <v>1087</v>
      </c>
      <c r="C80" s="722">
        <v>1438.5600000000002</v>
      </c>
      <c r="D80" s="865" t="s">
        <v>2070</v>
      </c>
      <c r="E80" s="866"/>
      <c r="F80" s="127"/>
      <c r="G80" s="127"/>
    </row>
    <row r="81" spans="1:7" x14ac:dyDescent="0.3">
      <c r="A81" s="564" t="s">
        <v>1088</v>
      </c>
      <c r="B81" s="566" t="s">
        <v>1089</v>
      </c>
      <c r="C81" s="722">
        <v>1438.5600000000002</v>
      </c>
      <c r="D81" s="865" t="s">
        <v>2071</v>
      </c>
      <c r="E81" s="866"/>
      <c r="F81" s="127"/>
      <c r="G81" s="127"/>
    </row>
    <row r="82" spans="1:7" x14ac:dyDescent="0.3">
      <c r="A82" s="564" t="s">
        <v>1090</v>
      </c>
      <c r="B82" s="566" t="s">
        <v>1091</v>
      </c>
      <c r="C82" s="722">
        <v>1438.5600000000002</v>
      </c>
      <c r="D82" s="865" t="s">
        <v>2071</v>
      </c>
      <c r="E82" s="866"/>
      <c r="F82" s="127"/>
      <c r="G82" s="127"/>
    </row>
    <row r="83" spans="1:7" x14ac:dyDescent="0.3">
      <c r="A83" s="564" t="s">
        <v>1092</v>
      </c>
      <c r="B83" s="566" t="s">
        <v>1093</v>
      </c>
      <c r="C83" s="722">
        <v>1438.5600000000002</v>
      </c>
      <c r="D83" s="865" t="s">
        <v>2070</v>
      </c>
      <c r="E83" s="866"/>
      <c r="F83" s="127"/>
      <c r="G83" s="127"/>
    </row>
    <row r="84" spans="1:7" x14ac:dyDescent="0.3">
      <c r="A84" s="533" t="s">
        <v>1094</v>
      </c>
      <c r="B84" s="566" t="s">
        <v>1095</v>
      </c>
      <c r="C84" s="722">
        <v>1438.5600000000002</v>
      </c>
      <c r="D84" s="865" t="s">
        <v>2071</v>
      </c>
      <c r="E84" s="866"/>
      <c r="F84" s="127"/>
      <c r="G84" s="127"/>
    </row>
    <row r="85" spans="1:7" x14ac:dyDescent="0.3">
      <c r="A85" s="533" t="s">
        <v>1096</v>
      </c>
      <c r="B85" s="566" t="s">
        <v>1097</v>
      </c>
      <c r="C85" s="722">
        <v>1438.5600000000002</v>
      </c>
      <c r="D85" s="865" t="s">
        <v>2070</v>
      </c>
      <c r="E85" s="866"/>
      <c r="F85" s="127"/>
      <c r="G85" s="127"/>
    </row>
    <row r="86" spans="1:7" x14ac:dyDescent="0.3">
      <c r="A86" s="564" t="s">
        <v>1098</v>
      </c>
      <c r="B86" s="566" t="s">
        <v>1099</v>
      </c>
      <c r="C86" s="722">
        <v>1438.5600000000002</v>
      </c>
      <c r="D86" s="865" t="s">
        <v>2070</v>
      </c>
      <c r="E86" s="866"/>
      <c r="F86" s="127"/>
      <c r="G86" s="127"/>
    </row>
    <row r="87" spans="1:7" x14ac:dyDescent="0.3">
      <c r="A87" s="564" t="s">
        <v>1100</v>
      </c>
      <c r="B87" s="566" t="s">
        <v>1101</v>
      </c>
      <c r="C87" s="722">
        <v>1438.5600000000002</v>
      </c>
      <c r="D87" s="865" t="s">
        <v>2070</v>
      </c>
      <c r="E87" s="866"/>
      <c r="F87" s="127"/>
      <c r="G87" s="127"/>
    </row>
    <row r="88" spans="1:7" x14ac:dyDescent="0.3">
      <c r="A88" s="564" t="s">
        <v>1102</v>
      </c>
      <c r="B88" s="566" t="s">
        <v>1103</v>
      </c>
      <c r="C88" s="722">
        <v>1438.5600000000002</v>
      </c>
      <c r="D88" s="865" t="s">
        <v>2070</v>
      </c>
      <c r="E88" s="866"/>
      <c r="F88" s="127"/>
      <c r="G88" s="127"/>
    </row>
    <row r="89" spans="1:7" x14ac:dyDescent="0.3">
      <c r="A89" s="564" t="s">
        <v>1104</v>
      </c>
      <c r="B89" s="566" t="s">
        <v>1105</v>
      </c>
      <c r="C89" s="722">
        <v>1438.5600000000002</v>
      </c>
      <c r="D89" s="865" t="s">
        <v>2070</v>
      </c>
      <c r="E89" s="866"/>
      <c r="F89" s="127"/>
      <c r="G89" s="127"/>
    </row>
    <row r="90" spans="1:7" x14ac:dyDescent="0.3">
      <c r="A90" s="564" t="s">
        <v>1106</v>
      </c>
      <c r="B90" s="566" t="s">
        <v>1107</v>
      </c>
      <c r="C90" s="722">
        <v>1438.5600000000002</v>
      </c>
      <c r="D90" s="865" t="s">
        <v>2071</v>
      </c>
      <c r="E90" s="866"/>
      <c r="F90" s="127"/>
      <c r="G90" s="127"/>
    </row>
    <row r="91" spans="1:7" x14ac:dyDescent="0.3">
      <c r="A91" s="564" t="s">
        <v>1108</v>
      </c>
      <c r="B91" s="566" t="s">
        <v>1109</v>
      </c>
      <c r="C91" s="722">
        <v>1438.5600000000002</v>
      </c>
      <c r="D91" s="865" t="s">
        <v>2070</v>
      </c>
      <c r="E91" s="866"/>
      <c r="F91" s="127"/>
      <c r="G91" s="127"/>
    </row>
    <row r="92" spans="1:7" x14ac:dyDescent="0.3">
      <c r="A92" s="565" t="s">
        <v>1110</v>
      </c>
      <c r="B92" s="567" t="s">
        <v>1111</v>
      </c>
      <c r="C92" s="723">
        <v>1438.5600000000002</v>
      </c>
      <c r="D92" s="855" t="s">
        <v>2069</v>
      </c>
      <c r="E92" s="856"/>
      <c r="F92" s="127"/>
      <c r="G92" s="127"/>
    </row>
    <row r="93" spans="1:7" ht="15" customHeight="1" x14ac:dyDescent="0.3">
      <c r="A93" s="114"/>
      <c r="B93" s="115"/>
      <c r="C93" s="115"/>
      <c r="D93" s="115"/>
      <c r="E93" s="115"/>
      <c r="F93" s="115"/>
      <c r="G93" s="115"/>
    </row>
    <row r="94" spans="1:7" s="16" customFormat="1" ht="20.100000000000001" customHeight="1" x14ac:dyDescent="0.3">
      <c r="A94" s="936" t="s">
        <v>1112</v>
      </c>
      <c r="B94" s="936"/>
      <c r="C94" s="936"/>
      <c r="D94" s="936"/>
      <c r="E94" s="936"/>
      <c r="F94" s="190"/>
      <c r="G94" s="190"/>
    </row>
    <row r="95" spans="1:7" s="16" customFormat="1" ht="39.75" customHeight="1" x14ac:dyDescent="0.3">
      <c r="A95" s="505" t="s">
        <v>29</v>
      </c>
      <c r="B95" s="505" t="s">
        <v>30</v>
      </c>
      <c r="C95" s="506" t="s">
        <v>2227</v>
      </c>
      <c r="D95" s="789" t="s">
        <v>32</v>
      </c>
      <c r="E95" s="789"/>
      <c r="F95" s="190"/>
      <c r="G95" s="190"/>
    </row>
    <row r="96" spans="1:7" x14ac:dyDescent="0.3">
      <c r="A96" s="568" t="s">
        <v>1113</v>
      </c>
      <c r="B96" s="569" t="s">
        <v>1114</v>
      </c>
      <c r="C96" s="721">
        <v>2587.1400000000003</v>
      </c>
      <c r="D96" s="863" t="s">
        <v>2070</v>
      </c>
      <c r="E96" s="864"/>
      <c r="F96" s="127"/>
      <c r="G96" s="127"/>
    </row>
    <row r="97" spans="1:7" x14ac:dyDescent="0.3">
      <c r="A97" s="564" t="s">
        <v>1115</v>
      </c>
      <c r="B97" s="570" t="s">
        <v>1116</v>
      </c>
      <c r="C97" s="722">
        <v>2587.1400000000003</v>
      </c>
      <c r="D97" s="865" t="s">
        <v>2082</v>
      </c>
      <c r="E97" s="866"/>
      <c r="F97" s="127"/>
      <c r="G97" s="127"/>
    </row>
    <row r="98" spans="1:7" x14ac:dyDescent="0.3">
      <c r="A98" s="564" t="s">
        <v>1117</v>
      </c>
      <c r="B98" s="566" t="s">
        <v>1118</v>
      </c>
      <c r="C98" s="722">
        <v>2587.1400000000003</v>
      </c>
      <c r="D98" s="865" t="s">
        <v>2084</v>
      </c>
      <c r="E98" s="866"/>
      <c r="F98" s="127"/>
      <c r="G98" s="127"/>
    </row>
    <row r="99" spans="1:7" x14ac:dyDescent="0.3">
      <c r="A99" s="564" t="s">
        <v>1119</v>
      </c>
      <c r="B99" s="571" t="s">
        <v>1120</v>
      </c>
      <c r="C99" s="722">
        <v>2587.1400000000003</v>
      </c>
      <c r="D99" s="865" t="s">
        <v>2080</v>
      </c>
      <c r="E99" s="866"/>
      <c r="F99" s="127"/>
      <c r="G99" s="127"/>
    </row>
    <row r="100" spans="1:7" x14ac:dyDescent="0.3">
      <c r="A100" s="564" t="s">
        <v>1121</v>
      </c>
      <c r="B100" s="557" t="s">
        <v>1122</v>
      </c>
      <c r="C100" s="722">
        <v>2587.1400000000003</v>
      </c>
      <c r="D100" s="865" t="s">
        <v>2081</v>
      </c>
      <c r="E100" s="866"/>
      <c r="F100" s="127"/>
      <c r="G100" s="127"/>
    </row>
    <row r="101" spans="1:7" x14ac:dyDescent="0.3">
      <c r="A101" s="564" t="s">
        <v>1123</v>
      </c>
      <c r="B101" s="572" t="s">
        <v>1124</v>
      </c>
      <c r="C101" s="722">
        <v>2587.1400000000003</v>
      </c>
      <c r="D101" s="865" t="s">
        <v>2109</v>
      </c>
      <c r="E101" s="866"/>
      <c r="F101" s="127"/>
      <c r="G101" s="127"/>
    </row>
    <row r="102" spans="1:7" x14ac:dyDescent="0.3">
      <c r="A102" s="564" t="s">
        <v>1125</v>
      </c>
      <c r="B102" s="557" t="s">
        <v>1126</v>
      </c>
      <c r="C102" s="722">
        <v>2587.1400000000003</v>
      </c>
      <c r="D102" s="865" t="s">
        <v>2105</v>
      </c>
      <c r="E102" s="866"/>
      <c r="F102" s="127"/>
      <c r="G102" s="127"/>
    </row>
    <row r="103" spans="1:7" x14ac:dyDescent="0.3">
      <c r="A103" s="564" t="s">
        <v>1127</v>
      </c>
      <c r="B103" s="557" t="s">
        <v>1128</v>
      </c>
      <c r="C103" s="722">
        <v>2587.1400000000003</v>
      </c>
      <c r="D103" s="945" t="s">
        <v>2110</v>
      </c>
      <c r="E103" s="946"/>
      <c r="F103" s="127"/>
      <c r="G103" s="127"/>
    </row>
    <row r="104" spans="1:7" x14ac:dyDescent="0.3">
      <c r="A104" s="564" t="s">
        <v>1129</v>
      </c>
      <c r="B104" s="566" t="s">
        <v>1130</v>
      </c>
      <c r="C104" s="722">
        <v>2587.1400000000003</v>
      </c>
      <c r="D104" s="865" t="s">
        <v>2092</v>
      </c>
      <c r="E104" s="866"/>
      <c r="F104" s="127"/>
      <c r="G104" s="127"/>
    </row>
    <row r="105" spans="1:7" x14ac:dyDescent="0.3">
      <c r="A105" s="533" t="s">
        <v>1131</v>
      </c>
      <c r="B105" s="566" t="s">
        <v>1132</v>
      </c>
      <c r="C105" s="722">
        <v>2587.1400000000003</v>
      </c>
      <c r="D105" s="865" t="s">
        <v>2106</v>
      </c>
      <c r="E105" s="866"/>
      <c r="F105" s="127"/>
      <c r="G105" s="127"/>
    </row>
    <row r="106" spans="1:7" x14ac:dyDescent="0.3">
      <c r="A106" s="533" t="s">
        <v>1133</v>
      </c>
      <c r="B106" s="566" t="s">
        <v>1134</v>
      </c>
      <c r="C106" s="722">
        <v>2587.1400000000003</v>
      </c>
      <c r="D106" s="865" t="s">
        <v>2104</v>
      </c>
      <c r="E106" s="866"/>
      <c r="F106" s="127"/>
      <c r="G106" s="127"/>
    </row>
    <row r="107" spans="1:7" x14ac:dyDescent="0.3">
      <c r="A107" s="564" t="s">
        <v>1135</v>
      </c>
      <c r="B107" s="566" t="s">
        <v>1136</v>
      </c>
      <c r="C107" s="722">
        <v>2587.1400000000003</v>
      </c>
      <c r="D107" s="865" t="s">
        <v>2093</v>
      </c>
      <c r="E107" s="866"/>
      <c r="F107" s="127"/>
      <c r="G107" s="127"/>
    </row>
    <row r="108" spans="1:7" x14ac:dyDescent="0.3">
      <c r="A108" s="564" t="s">
        <v>1137</v>
      </c>
      <c r="B108" s="566" t="s">
        <v>1138</v>
      </c>
      <c r="C108" s="722">
        <v>2587.1400000000003</v>
      </c>
      <c r="D108" s="865" t="s">
        <v>2094</v>
      </c>
      <c r="E108" s="866"/>
      <c r="F108" s="127"/>
      <c r="G108" s="127"/>
    </row>
    <row r="109" spans="1:7" x14ac:dyDescent="0.3">
      <c r="A109" s="564" t="s">
        <v>1139</v>
      </c>
      <c r="B109" s="566" t="s">
        <v>1140</v>
      </c>
      <c r="C109" s="722">
        <v>2587.1400000000003</v>
      </c>
      <c r="D109" s="865" t="s">
        <v>2095</v>
      </c>
      <c r="E109" s="866"/>
      <c r="F109" s="127"/>
      <c r="G109" s="127"/>
    </row>
    <row r="110" spans="1:7" x14ac:dyDescent="0.3">
      <c r="A110" s="564" t="s">
        <v>1141</v>
      </c>
      <c r="B110" s="566" t="s">
        <v>1142</v>
      </c>
      <c r="C110" s="722">
        <v>2587.1400000000003</v>
      </c>
      <c r="D110" s="865" t="s">
        <v>2096</v>
      </c>
      <c r="E110" s="866"/>
      <c r="F110" s="127"/>
      <c r="G110" s="127"/>
    </row>
    <row r="111" spans="1:7" x14ac:dyDescent="0.3">
      <c r="A111" s="564" t="s">
        <v>1143</v>
      </c>
      <c r="B111" s="566" t="s">
        <v>1144</v>
      </c>
      <c r="C111" s="722">
        <v>2587.1400000000003</v>
      </c>
      <c r="D111" s="865" t="s">
        <v>2097</v>
      </c>
      <c r="E111" s="866"/>
      <c r="F111" s="127"/>
      <c r="G111" s="127"/>
    </row>
    <row r="112" spans="1:7" x14ac:dyDescent="0.3">
      <c r="A112" s="564" t="s">
        <v>1145</v>
      </c>
      <c r="B112" s="566" t="s">
        <v>1146</v>
      </c>
      <c r="C112" s="722">
        <v>2587.1400000000003</v>
      </c>
      <c r="D112" s="865" t="s">
        <v>2108</v>
      </c>
      <c r="E112" s="866"/>
      <c r="F112" s="127"/>
      <c r="G112" s="127"/>
    </row>
    <row r="113" spans="1:7" x14ac:dyDescent="0.3">
      <c r="A113" s="564" t="s">
        <v>1147</v>
      </c>
      <c r="B113" s="566" t="s">
        <v>1148</v>
      </c>
      <c r="C113" s="722">
        <v>2587.1400000000003</v>
      </c>
      <c r="D113" s="865" t="s">
        <v>2098</v>
      </c>
      <c r="E113" s="866"/>
      <c r="F113" s="127"/>
      <c r="G113" s="127"/>
    </row>
    <row r="114" spans="1:7" x14ac:dyDescent="0.3">
      <c r="A114" s="565" t="s">
        <v>1149</v>
      </c>
      <c r="B114" s="567" t="s">
        <v>1150</v>
      </c>
      <c r="C114" s="723">
        <v>2587.1400000000003</v>
      </c>
      <c r="D114" s="855" t="s">
        <v>2099</v>
      </c>
      <c r="E114" s="856"/>
      <c r="F114" s="127"/>
      <c r="G114" s="127"/>
    </row>
    <row r="115" spans="1:7" x14ac:dyDescent="0.3">
      <c r="A115" s="114"/>
      <c r="B115" s="123"/>
      <c r="C115" s="128"/>
      <c r="D115" s="124"/>
      <c r="E115" s="126"/>
      <c r="F115" s="127"/>
      <c r="G115" s="127"/>
    </row>
    <row r="116" spans="1:7" s="16" customFormat="1" ht="20.100000000000001" customHeight="1" x14ac:dyDescent="0.3">
      <c r="A116" s="936" t="s">
        <v>179</v>
      </c>
      <c r="B116" s="936"/>
      <c r="C116" s="936"/>
      <c r="D116" s="936"/>
      <c r="E116" s="936"/>
      <c r="F116" s="190"/>
      <c r="G116" s="190"/>
    </row>
    <row r="117" spans="1:7" s="16" customFormat="1" ht="39.75" customHeight="1" x14ac:dyDescent="0.3">
      <c r="A117" s="505" t="s">
        <v>29</v>
      </c>
      <c r="B117" s="505" t="s">
        <v>30</v>
      </c>
      <c r="C117" s="506" t="s">
        <v>2227</v>
      </c>
      <c r="D117" s="789" t="s">
        <v>32</v>
      </c>
      <c r="E117" s="789"/>
      <c r="F117" s="190"/>
      <c r="G117" s="190"/>
    </row>
    <row r="118" spans="1:7" x14ac:dyDescent="0.3">
      <c r="A118" s="568" t="s">
        <v>1151</v>
      </c>
      <c r="B118" s="569" t="s">
        <v>1152</v>
      </c>
      <c r="C118" s="724">
        <v>1438.5600000000002</v>
      </c>
      <c r="D118" s="863" t="s">
        <v>2074</v>
      </c>
      <c r="E118" s="864"/>
      <c r="F118" s="127"/>
      <c r="G118" s="127"/>
    </row>
    <row r="119" spans="1:7" x14ac:dyDescent="0.3">
      <c r="A119" s="564" t="s">
        <v>1153</v>
      </c>
      <c r="B119" s="566" t="s">
        <v>1154</v>
      </c>
      <c r="C119" s="725">
        <v>1438.5600000000002</v>
      </c>
      <c r="D119" s="865" t="s">
        <v>2075</v>
      </c>
      <c r="E119" s="866"/>
      <c r="F119" s="127"/>
      <c r="G119" s="127"/>
    </row>
    <row r="120" spans="1:7" x14ac:dyDescent="0.3">
      <c r="A120" s="565" t="s">
        <v>1155</v>
      </c>
      <c r="B120" s="567" t="s">
        <v>1156</v>
      </c>
      <c r="C120" s="726">
        <v>1438.5600000000002</v>
      </c>
      <c r="D120" s="855" t="s">
        <v>2076</v>
      </c>
      <c r="E120" s="856"/>
      <c r="F120" s="127"/>
      <c r="G120" s="127"/>
    </row>
    <row r="121" spans="1:7" ht="15" customHeight="1" x14ac:dyDescent="0.3">
      <c r="A121" s="114"/>
      <c r="B121" s="32"/>
      <c r="C121" s="66"/>
      <c r="D121" s="57"/>
      <c r="E121" s="67"/>
      <c r="F121" s="68"/>
      <c r="G121" s="68"/>
    </row>
    <row r="122" spans="1:7" s="16" customFormat="1" ht="20.100000000000001" customHeight="1" x14ac:dyDescent="0.3">
      <c r="A122" s="936" t="s">
        <v>145</v>
      </c>
      <c r="B122" s="936"/>
      <c r="C122" s="936"/>
      <c r="D122" s="936"/>
      <c r="E122" s="936"/>
    </row>
    <row r="123" spans="1:7" s="16" customFormat="1" ht="39.75" customHeight="1" x14ac:dyDescent="0.3">
      <c r="A123" s="505" t="s">
        <v>29</v>
      </c>
      <c r="B123" s="505" t="s">
        <v>30</v>
      </c>
      <c r="C123" s="506" t="s">
        <v>2227</v>
      </c>
      <c r="D123" s="789" t="s">
        <v>32</v>
      </c>
      <c r="E123" s="789"/>
      <c r="F123" s="190"/>
      <c r="G123" s="190"/>
    </row>
    <row r="124" spans="1:7" ht="15" x14ac:dyDescent="0.3">
      <c r="A124" s="563" t="s">
        <v>1157</v>
      </c>
      <c r="B124" s="569" t="s">
        <v>1158</v>
      </c>
      <c r="C124" s="721">
        <v>1135.6200000000001</v>
      </c>
      <c r="D124" s="941" t="s">
        <v>2079</v>
      </c>
      <c r="E124" s="942"/>
      <c r="F124" s="190"/>
      <c r="G124" s="190"/>
    </row>
    <row r="125" spans="1:7" x14ac:dyDescent="0.3">
      <c r="A125" s="564" t="s">
        <v>1159</v>
      </c>
      <c r="B125" s="566" t="s">
        <v>1160</v>
      </c>
      <c r="C125" s="722">
        <v>1135.6200000000001</v>
      </c>
      <c r="D125" s="865" t="s">
        <v>2123</v>
      </c>
      <c r="E125" s="866"/>
      <c r="F125" s="127"/>
      <c r="G125" s="127"/>
    </row>
    <row r="126" spans="1:7" x14ac:dyDescent="0.3">
      <c r="A126" s="564" t="s">
        <v>1161</v>
      </c>
      <c r="B126" s="566" t="s">
        <v>1162</v>
      </c>
      <c r="C126" s="722">
        <v>1135.6200000000001</v>
      </c>
      <c r="D126" s="865" t="s">
        <v>2078</v>
      </c>
      <c r="E126" s="866"/>
      <c r="F126" s="127"/>
      <c r="G126" s="127"/>
    </row>
    <row r="127" spans="1:7" x14ac:dyDescent="0.3">
      <c r="A127" s="564" t="s">
        <v>1163</v>
      </c>
      <c r="B127" s="566" t="s">
        <v>1164</v>
      </c>
      <c r="C127" s="722">
        <v>1135.6200000000001</v>
      </c>
      <c r="D127" s="865" t="s">
        <v>2122</v>
      </c>
      <c r="E127" s="866"/>
      <c r="F127" s="127"/>
      <c r="G127" s="127"/>
    </row>
    <row r="128" spans="1:7" x14ac:dyDescent="0.3">
      <c r="A128" s="564" t="s">
        <v>1165</v>
      </c>
      <c r="B128" s="566" t="s">
        <v>1166</v>
      </c>
      <c r="C128" s="722">
        <v>1438.5600000000002</v>
      </c>
      <c r="D128" s="865" t="s">
        <v>2114</v>
      </c>
      <c r="E128" s="866"/>
      <c r="F128" s="127"/>
      <c r="G128" s="127"/>
    </row>
    <row r="129" spans="1:7" x14ac:dyDescent="0.3">
      <c r="A129" s="564" t="s">
        <v>1167</v>
      </c>
      <c r="B129" s="566" t="s">
        <v>1168</v>
      </c>
      <c r="C129" s="722">
        <v>1438.5600000000002</v>
      </c>
      <c r="D129" s="865" t="s">
        <v>2115</v>
      </c>
      <c r="E129" s="866"/>
      <c r="F129" s="127"/>
      <c r="G129" s="127"/>
    </row>
    <row r="130" spans="1:7" x14ac:dyDescent="0.3">
      <c r="A130" s="564" t="s">
        <v>1169</v>
      </c>
      <c r="B130" s="566" t="s">
        <v>1170</v>
      </c>
      <c r="C130" s="722">
        <v>1438.5600000000002</v>
      </c>
      <c r="D130" s="865" t="s">
        <v>2116</v>
      </c>
      <c r="E130" s="866"/>
      <c r="F130" s="127"/>
      <c r="G130" s="127"/>
    </row>
    <row r="131" spans="1:7" x14ac:dyDescent="0.3">
      <c r="A131" s="564" t="s">
        <v>1171</v>
      </c>
      <c r="B131" s="566" t="s">
        <v>1172</v>
      </c>
      <c r="C131" s="722">
        <v>1135.6200000000001</v>
      </c>
      <c r="D131" s="865" t="s">
        <v>2117</v>
      </c>
      <c r="E131" s="866"/>
      <c r="F131" s="127"/>
      <c r="G131" s="127"/>
    </row>
    <row r="132" spans="1:7" x14ac:dyDescent="0.3">
      <c r="A132" s="564" t="s">
        <v>1173</v>
      </c>
      <c r="B132" s="566" t="s">
        <v>1174</v>
      </c>
      <c r="C132" s="722">
        <v>1135.6200000000001</v>
      </c>
      <c r="D132" s="865" t="s">
        <v>2118</v>
      </c>
      <c r="E132" s="866"/>
      <c r="F132" s="127"/>
      <c r="G132" s="127"/>
    </row>
    <row r="133" spans="1:7" x14ac:dyDescent="0.3">
      <c r="A133" s="564" t="s">
        <v>1175</v>
      </c>
      <c r="B133" s="566" t="s">
        <v>1176</v>
      </c>
      <c r="C133" s="722">
        <v>1135.6200000000001</v>
      </c>
      <c r="D133" s="865" t="s">
        <v>2117</v>
      </c>
      <c r="E133" s="866"/>
      <c r="F133" s="127"/>
      <c r="G133" s="127"/>
    </row>
    <row r="134" spans="1:7" x14ac:dyDescent="0.3">
      <c r="A134" s="564" t="s">
        <v>1177</v>
      </c>
      <c r="B134" s="566" t="s">
        <v>1178</v>
      </c>
      <c r="C134" s="722">
        <v>1438.5600000000002</v>
      </c>
      <c r="D134" s="865" t="s">
        <v>2089</v>
      </c>
      <c r="E134" s="866"/>
      <c r="F134" s="127"/>
      <c r="G134" s="127"/>
    </row>
    <row r="135" spans="1:7" x14ac:dyDescent="0.3">
      <c r="A135" s="564" t="s">
        <v>1179</v>
      </c>
      <c r="B135" s="566" t="s">
        <v>1180</v>
      </c>
      <c r="C135" s="722">
        <v>1438.5600000000002</v>
      </c>
      <c r="D135" s="865" t="s">
        <v>2120</v>
      </c>
      <c r="E135" s="866"/>
      <c r="F135" s="127"/>
      <c r="G135" s="127"/>
    </row>
    <row r="136" spans="1:7" x14ac:dyDescent="0.3">
      <c r="A136" s="564" t="s">
        <v>1181</v>
      </c>
      <c r="B136" s="566" t="s">
        <v>1182</v>
      </c>
      <c r="C136" s="722">
        <v>1438.5600000000002</v>
      </c>
      <c r="D136" s="865" t="s">
        <v>2120</v>
      </c>
      <c r="E136" s="866"/>
      <c r="F136" s="127"/>
      <c r="G136" s="127"/>
    </row>
    <row r="137" spans="1:7" x14ac:dyDescent="0.3">
      <c r="A137" s="565" t="s">
        <v>1183</v>
      </c>
      <c r="B137" s="567" t="s">
        <v>1184</v>
      </c>
      <c r="C137" s="723">
        <v>1438.5600000000002</v>
      </c>
      <c r="D137" s="855" t="s">
        <v>2120</v>
      </c>
      <c r="E137" s="856"/>
      <c r="F137" s="127"/>
      <c r="G137" s="127"/>
    </row>
    <row r="138" spans="1:7" ht="15" customHeight="1" x14ac:dyDescent="0.3">
      <c r="A138" s="114"/>
      <c r="B138" s="159"/>
      <c r="C138" s="159"/>
      <c r="D138" s="159"/>
      <c r="E138" s="160"/>
      <c r="F138" s="160"/>
      <c r="G138" s="32"/>
    </row>
    <row r="139" spans="1:7" s="16" customFormat="1" ht="20.100000000000001" customHeight="1" x14ac:dyDescent="0.3">
      <c r="A139" s="936" t="s">
        <v>229</v>
      </c>
      <c r="B139" s="936"/>
      <c r="C139" s="936"/>
      <c r="D139" s="936"/>
      <c r="E139" s="936"/>
      <c r="F139" s="190"/>
      <c r="G139" s="190"/>
    </row>
    <row r="140" spans="1:7" s="16" customFormat="1" ht="39.75" customHeight="1" x14ac:dyDescent="0.3">
      <c r="A140" s="505" t="s">
        <v>29</v>
      </c>
      <c r="B140" s="505" t="s">
        <v>30</v>
      </c>
      <c r="C140" s="506" t="s">
        <v>2227</v>
      </c>
      <c r="D140" s="789" t="s">
        <v>32</v>
      </c>
      <c r="E140" s="789"/>
      <c r="F140" s="190"/>
      <c r="G140" s="190"/>
    </row>
    <row r="141" spans="1:7" x14ac:dyDescent="0.3">
      <c r="A141" s="563" t="s">
        <v>1185</v>
      </c>
      <c r="B141" s="569" t="s">
        <v>1186</v>
      </c>
      <c r="C141" s="573" t="s">
        <v>232</v>
      </c>
      <c r="D141" s="863" t="s">
        <v>2101</v>
      </c>
      <c r="E141" s="864"/>
      <c r="F141" s="127"/>
      <c r="G141" s="127"/>
    </row>
    <row r="142" spans="1:7" x14ac:dyDescent="0.3">
      <c r="A142" s="564" t="s">
        <v>1187</v>
      </c>
      <c r="B142" s="566" t="s">
        <v>1188</v>
      </c>
      <c r="C142" s="574" t="s">
        <v>232</v>
      </c>
      <c r="D142" s="865" t="s">
        <v>2102</v>
      </c>
      <c r="E142" s="866"/>
      <c r="F142" s="127"/>
      <c r="G142" s="127"/>
    </row>
    <row r="143" spans="1:7" x14ac:dyDescent="0.3">
      <c r="A143" s="564" t="s">
        <v>1189</v>
      </c>
      <c r="B143" s="566" t="s">
        <v>1190</v>
      </c>
      <c r="C143" s="574" t="s">
        <v>232</v>
      </c>
      <c r="D143" s="865" t="s">
        <v>2103</v>
      </c>
      <c r="E143" s="866"/>
      <c r="F143" s="127"/>
      <c r="G143" s="127"/>
    </row>
    <row r="144" spans="1:7" x14ac:dyDescent="0.3">
      <c r="A144" s="564" t="s">
        <v>1191</v>
      </c>
      <c r="B144" s="566" t="s">
        <v>1192</v>
      </c>
      <c r="C144" s="574" t="s">
        <v>232</v>
      </c>
      <c r="D144" s="865" t="s">
        <v>2101</v>
      </c>
      <c r="E144" s="866"/>
      <c r="F144" s="174"/>
      <c r="G144" s="127"/>
    </row>
    <row r="145" spans="1:7" x14ac:dyDescent="0.3">
      <c r="A145" s="564" t="s">
        <v>1193</v>
      </c>
      <c r="B145" s="566" t="s">
        <v>1194</v>
      </c>
      <c r="C145" s="574" t="s">
        <v>232</v>
      </c>
      <c r="D145" s="865" t="s">
        <v>2102</v>
      </c>
      <c r="E145" s="866"/>
      <c r="F145" s="127"/>
      <c r="G145" s="173"/>
    </row>
    <row r="146" spans="1:7" x14ac:dyDescent="0.3">
      <c r="A146" s="564" t="s">
        <v>1195</v>
      </c>
      <c r="B146" s="566" t="s">
        <v>1196</v>
      </c>
      <c r="C146" s="574" t="s">
        <v>232</v>
      </c>
      <c r="D146" s="865" t="s">
        <v>2103</v>
      </c>
      <c r="E146" s="866"/>
      <c r="F146" s="127"/>
      <c r="G146" s="173"/>
    </row>
    <row r="147" spans="1:7" x14ac:dyDescent="0.3">
      <c r="A147" s="564" t="s">
        <v>1197</v>
      </c>
      <c r="B147" s="566" t="s">
        <v>1198</v>
      </c>
      <c r="C147" s="574" t="s">
        <v>232</v>
      </c>
      <c r="D147" s="865" t="s">
        <v>2101</v>
      </c>
      <c r="E147" s="866"/>
      <c r="F147" s="127"/>
      <c r="G147" s="162"/>
    </row>
    <row r="148" spans="1:7" x14ac:dyDescent="0.3">
      <c r="A148" s="564" t="s">
        <v>1199</v>
      </c>
      <c r="B148" s="566" t="s">
        <v>1200</v>
      </c>
      <c r="C148" s="574" t="s">
        <v>232</v>
      </c>
      <c r="D148" s="865" t="s">
        <v>2102</v>
      </c>
      <c r="E148" s="866"/>
      <c r="F148" s="127"/>
      <c r="G148" s="173"/>
    </row>
    <row r="149" spans="1:7" x14ac:dyDescent="0.3">
      <c r="A149" s="565" t="s">
        <v>1201</v>
      </c>
      <c r="B149" s="567" t="s">
        <v>1202</v>
      </c>
      <c r="C149" s="575" t="s">
        <v>232</v>
      </c>
      <c r="D149" s="855" t="s">
        <v>2103</v>
      </c>
      <c r="E149" s="856"/>
      <c r="F149" s="127"/>
      <c r="G149" s="173"/>
    </row>
    <row r="150" spans="1:7" x14ac:dyDescent="0.3">
      <c r="A150" s="114"/>
      <c r="B150" s="273"/>
      <c r="C150" s="128"/>
      <c r="D150" s="129"/>
      <c r="E150" s="272"/>
      <c r="F150" s="127"/>
      <c r="G150" s="127"/>
    </row>
    <row r="151" spans="1:7" ht="15" customHeight="1" x14ac:dyDescent="0.3">
      <c r="A151" s="936" t="s">
        <v>262</v>
      </c>
      <c r="B151" s="936"/>
      <c r="C151" s="936"/>
      <c r="D151" s="236"/>
      <c r="E151" s="236"/>
      <c r="F151" s="190"/>
      <c r="G151" s="190"/>
    </row>
    <row r="152" spans="1:7" ht="40.200000000000003" customHeight="1" x14ac:dyDescent="0.3">
      <c r="A152" s="505" t="s">
        <v>29</v>
      </c>
      <c r="B152" s="505" t="s">
        <v>30</v>
      </c>
      <c r="C152" s="506" t="s">
        <v>2227</v>
      </c>
      <c r="D152" s="265"/>
      <c r="E152" s="271"/>
      <c r="F152" s="131"/>
      <c r="G152" s="131"/>
    </row>
    <row r="153" spans="1:7" ht="39.6" x14ac:dyDescent="0.3">
      <c r="A153" s="538" t="s">
        <v>494</v>
      </c>
      <c r="B153" s="556" t="s">
        <v>956</v>
      </c>
      <c r="C153" s="718">
        <v>515.16000000000008</v>
      </c>
      <c r="D153" s="124"/>
      <c r="E153" s="155"/>
      <c r="F153" s="174"/>
      <c r="G153" s="127"/>
    </row>
    <row r="154" spans="1:7" ht="66" x14ac:dyDescent="0.3">
      <c r="A154" s="540" t="s">
        <v>496</v>
      </c>
      <c r="B154" s="558" t="s">
        <v>1203</v>
      </c>
      <c r="C154" s="720">
        <v>780.84</v>
      </c>
      <c r="D154" s="124"/>
      <c r="E154" s="156"/>
      <c r="F154" s="163"/>
      <c r="G154" s="127"/>
    </row>
    <row r="155" spans="1:7" ht="15" customHeight="1" x14ac:dyDescent="0.3">
      <c r="A155" s="32"/>
      <c r="B155" s="159"/>
      <c r="C155" s="159"/>
      <c r="D155" s="32"/>
      <c r="E155" s="192"/>
      <c r="F155" s="192"/>
      <c r="G155" s="191"/>
    </row>
  </sheetData>
  <mergeCells count="116">
    <mergeCell ref="D47:E47"/>
    <mergeCell ref="A3:B3"/>
    <mergeCell ref="D140:E140"/>
    <mergeCell ref="D44:E44"/>
    <mergeCell ref="D45:E45"/>
    <mergeCell ref="D46:E46"/>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70:E70"/>
    <mergeCell ref="D71:E71"/>
    <mergeCell ref="D75:E75"/>
    <mergeCell ref="D76:E76"/>
    <mergeCell ref="D65:E65"/>
    <mergeCell ref="D66:E66"/>
    <mergeCell ref="D67:E67"/>
    <mergeCell ref="D68:E68"/>
    <mergeCell ref="D69:E69"/>
    <mergeCell ref="D74:E74"/>
    <mergeCell ref="D77:E77"/>
    <mergeCell ref="D78:E78"/>
    <mergeCell ref="D79:E79"/>
    <mergeCell ref="D80:E80"/>
    <mergeCell ref="D81:E81"/>
    <mergeCell ref="D82:E82"/>
    <mergeCell ref="D83:E83"/>
    <mergeCell ref="D84:E84"/>
    <mergeCell ref="D85:E85"/>
    <mergeCell ref="D95:E95"/>
    <mergeCell ref="D100:E100"/>
    <mergeCell ref="D101:E101"/>
    <mergeCell ref="D102:E102"/>
    <mergeCell ref="D103:E103"/>
    <mergeCell ref="D104:E104"/>
    <mergeCell ref="D105:E105"/>
    <mergeCell ref="D86:E86"/>
    <mergeCell ref="D87:E87"/>
    <mergeCell ref="D88:E88"/>
    <mergeCell ref="D89:E89"/>
    <mergeCell ref="D90:E90"/>
    <mergeCell ref="D91:E91"/>
    <mergeCell ref="D92:E92"/>
    <mergeCell ref="D96:E96"/>
    <mergeCell ref="D97:E97"/>
    <mergeCell ref="D111:E111"/>
    <mergeCell ref="D112:E112"/>
    <mergeCell ref="D113:E113"/>
    <mergeCell ref="D114:E114"/>
    <mergeCell ref="D117:E117"/>
    <mergeCell ref="D123:E123"/>
    <mergeCell ref="D98:E98"/>
    <mergeCell ref="D99:E99"/>
    <mergeCell ref="D109:E109"/>
    <mergeCell ref="D110:E110"/>
    <mergeCell ref="A2:G2"/>
    <mergeCell ref="D142:E142"/>
    <mergeCell ref="D143:E143"/>
    <mergeCell ref="D149:E149"/>
    <mergeCell ref="D144:E144"/>
    <mergeCell ref="D145:E145"/>
    <mergeCell ref="D146:E146"/>
    <mergeCell ref="D147:E147"/>
    <mergeCell ref="D148:E148"/>
    <mergeCell ref="D130:E130"/>
    <mergeCell ref="D131:E131"/>
    <mergeCell ref="D132:E132"/>
    <mergeCell ref="D133:E133"/>
    <mergeCell ref="D134:E134"/>
    <mergeCell ref="D135:E135"/>
    <mergeCell ref="D136:E136"/>
    <mergeCell ref="D137:E137"/>
    <mergeCell ref="D141:E141"/>
    <mergeCell ref="D118:E118"/>
    <mergeCell ref="D119:E119"/>
    <mergeCell ref="D120:E120"/>
    <mergeCell ref="D124:E124"/>
    <mergeCell ref="A9:D9"/>
    <mergeCell ref="C10:D10"/>
    <mergeCell ref="C11:D11"/>
    <mergeCell ref="A12:D12"/>
    <mergeCell ref="A139:E139"/>
    <mergeCell ref="A151:C151"/>
    <mergeCell ref="A5:B5"/>
    <mergeCell ref="A11:B11"/>
    <mergeCell ref="A10:B10"/>
    <mergeCell ref="A14:C14"/>
    <mergeCell ref="A23:C23"/>
    <mergeCell ref="A32:C32"/>
    <mergeCell ref="A41:E41"/>
    <mergeCell ref="A43:E43"/>
    <mergeCell ref="A73:E73"/>
    <mergeCell ref="A94:E94"/>
    <mergeCell ref="A116:E116"/>
    <mergeCell ref="A122:E122"/>
    <mergeCell ref="D127:E127"/>
    <mergeCell ref="D128:E128"/>
    <mergeCell ref="D129:E129"/>
    <mergeCell ref="D106:E106"/>
    <mergeCell ref="D107:E107"/>
    <mergeCell ref="D108:E108"/>
    <mergeCell ref="D125:E125"/>
    <mergeCell ref="D126:E126"/>
  </mergeCells>
  <printOptions horizontalCentered="1"/>
  <pageMargins left="0.39370078740157483" right="0.39370078740157483" top="0.39370078740157483" bottom="0.39370078740157483" header="0" footer="0.19685039370078741"/>
  <pageSetup scale="71" fitToHeight="0" orientation="portrait" r:id="rId1"/>
  <headerFooter>
    <oddFooter>&amp;C&amp;P</oddFooter>
  </headerFooter>
  <rowBreaks count="3" manualBreakCount="3">
    <brk id="40" max="6" man="1"/>
    <brk id="92" max="6" man="1"/>
    <brk id="150" max="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FAC8D8D-EC3B-4210-B0E6-93B06821C7BB}">
          <x14:formula1>
            <xm:f>Dati!$A$1:$A$18</xm:f>
          </x14:formula1>
          <xm:sqref>B6</xm:sqref>
        </x14:dataValidation>
        <x14:dataValidation type="list" allowBlank="1" showInputMessage="1" showErrorMessage="1" xr:uid="{BC4E1E90-B7ED-4E4C-95AF-FE94D898729E}">
          <x14:formula1>
            <xm:f>Dati!$A$20:$A$108</xm:f>
          </x14:formula1>
          <xm:sqref>B7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2C7E-7DC2-4043-89E0-D5EE3CC7ED88}">
  <sheetPr codeName="Sheet26">
    <tabColor theme="5" tint="0.59999389629810485"/>
    <pageSetUpPr fitToPage="1"/>
  </sheetPr>
  <dimension ref="A1:H148"/>
  <sheetViews>
    <sheetView showGridLines="0" view="pageBreakPreview" topLeftCell="B3" zoomScaleNormal="115" zoomScaleSheetLayoutView="100" zoomScalePageLayoutView="70" workbookViewId="0">
      <selection activeCell="F147" sqref="F147"/>
    </sheetView>
  </sheetViews>
  <sheetFormatPr defaultColWidth="9.21875" defaultRowHeight="13.8" x14ac:dyDescent="0.3"/>
  <cols>
    <col min="1" max="1" width="0" style="15" hidden="1" customWidth="1"/>
    <col min="2" max="2" width="15.5546875" style="15" customWidth="1"/>
    <col min="3" max="3" width="60.5546875" style="15" customWidth="1"/>
    <col min="4" max="4" width="11.21875" style="15" customWidth="1"/>
    <col min="5" max="5" width="10.5546875" style="15" customWidth="1"/>
    <col min="6" max="7" width="9.5546875" style="15" customWidth="1"/>
    <col min="8" max="8" width="10.44140625" style="15" customWidth="1"/>
    <col min="9" max="16384" width="9.21875" style="15"/>
  </cols>
  <sheetData>
    <row r="1" spans="1:8" hidden="1" x14ac:dyDescent="0.3">
      <c r="A1" s="15" t="s">
        <v>0</v>
      </c>
    </row>
    <row r="2" spans="1:8" s="1" customFormat="1" ht="60" customHeight="1" x14ac:dyDescent="0.25">
      <c r="B2" s="840" t="s">
        <v>9</v>
      </c>
      <c r="C2" s="840"/>
      <c r="D2" s="840"/>
      <c r="E2" s="840"/>
      <c r="F2" s="840"/>
      <c r="G2" s="840"/>
      <c r="H2" s="840"/>
    </row>
    <row r="3" spans="1:8" s="1" customFormat="1" ht="235.5" customHeight="1" x14ac:dyDescent="0.25">
      <c r="B3" s="803" t="s">
        <v>1204</v>
      </c>
      <c r="C3" s="803"/>
      <c r="D3" s="803"/>
      <c r="E3" s="803"/>
      <c r="F3" s="55"/>
      <c r="G3" s="55"/>
      <c r="H3" s="55"/>
    </row>
    <row r="4" spans="1:8" s="1" customFormat="1" ht="15" customHeight="1" x14ac:dyDescent="0.3">
      <c r="B4" s="959"/>
      <c r="C4" s="959"/>
      <c r="D4" s="959"/>
      <c r="E4" s="959"/>
      <c r="F4" s="32"/>
      <c r="G4" s="64"/>
      <c r="H4" s="64"/>
    </row>
    <row r="5" spans="1:8" s="30" customFormat="1" ht="20.100000000000001" customHeight="1" x14ac:dyDescent="0.3">
      <c r="B5" s="937" t="s">
        <v>980</v>
      </c>
      <c r="C5" s="937"/>
      <c r="E5" s="104"/>
      <c r="F5" s="110"/>
      <c r="G5" s="111"/>
      <c r="H5" s="21"/>
    </row>
    <row r="6" spans="1:8" s="30" customFormat="1" ht="15" customHeight="1" x14ac:dyDescent="0.3">
      <c r="B6" s="328" t="s">
        <v>981</v>
      </c>
      <c r="C6" s="312" t="s">
        <v>1205</v>
      </c>
      <c r="D6" s="112" t="str">
        <f>VLOOKUP($C6,$B$17:$D$32,2,FALSE)</f>
        <v>Smart S-MS Transmitter, 3A Alum Encl, RS-485, 4-20 mA</v>
      </c>
      <c r="E6" s="112">
        <f>VLOOKUP($C6,$B$16:$D$39,3,0)</f>
        <v>928.26000000000022</v>
      </c>
      <c r="F6" s="449"/>
      <c r="G6" s="450"/>
      <c r="H6" s="451"/>
    </row>
    <row r="7" spans="1:8" s="30" customFormat="1" ht="15" customHeight="1" x14ac:dyDescent="0.3">
      <c r="B7" s="328" t="s">
        <v>1206</v>
      </c>
      <c r="C7" s="312" t="s">
        <v>1131</v>
      </c>
      <c r="D7" s="112" t="str">
        <f>VLOOKUP($C7,B38:D148,2,FALSE)</f>
        <v>Smart S Sensor Mod, R1234yf IR 0-2000 ppm</v>
      </c>
      <c r="E7" s="112">
        <f>VLOOKUP($C7,$B$38:$D$142,3,0)</f>
        <v>2587.1400000000003</v>
      </c>
      <c r="F7" s="449"/>
      <c r="G7" s="452"/>
      <c r="H7" s="451"/>
    </row>
    <row r="8" spans="1:8" s="30" customFormat="1" ht="15" customHeight="1" x14ac:dyDescent="0.3">
      <c r="B8" s="104"/>
      <c r="C8" s="104"/>
      <c r="D8" s="104"/>
      <c r="E8" s="104"/>
      <c r="F8" s="110"/>
      <c r="G8" s="111"/>
      <c r="H8" s="21"/>
    </row>
    <row r="9" spans="1:8" s="30" customFormat="1" ht="15" customHeight="1" x14ac:dyDescent="0.3">
      <c r="B9" s="963" t="s">
        <v>984</v>
      </c>
      <c r="C9" s="963"/>
      <c r="D9" s="963"/>
      <c r="E9" s="963"/>
      <c r="F9" s="111"/>
      <c r="G9" s="111"/>
      <c r="H9" s="21"/>
    </row>
    <row r="10" spans="1:8" s="30" customFormat="1" ht="15.6" x14ac:dyDescent="0.3">
      <c r="B10" s="937" t="s">
        <v>1207</v>
      </c>
      <c r="C10" s="937"/>
      <c r="D10" s="937" t="s">
        <v>2227</v>
      </c>
      <c r="E10" s="937"/>
      <c r="F10" s="111"/>
      <c r="G10" s="111"/>
      <c r="H10" s="21"/>
    </row>
    <row r="11" spans="1:8" s="30" customFormat="1" ht="20.100000000000001" customHeight="1" x14ac:dyDescent="0.3">
      <c r="B11" s="961" t="str">
        <f>CONCATENATE($C$6,"-",$C$7)</f>
        <v>SMS3A11-S4032R1234YF</v>
      </c>
      <c r="C11" s="961"/>
      <c r="D11" s="962">
        <v>5694.3000000000011</v>
      </c>
      <c r="E11" s="962"/>
      <c r="F11" s="111"/>
      <c r="G11" s="111"/>
      <c r="H11" s="21"/>
    </row>
    <row r="12" spans="1:8" s="30" customFormat="1" ht="26.25" customHeight="1" x14ac:dyDescent="0.3">
      <c r="B12" s="961" t="str">
        <f>CONCATENATE($D$6," - ",$D$7)</f>
        <v>Smart S-MS Transmitter, 3A Alum Encl, RS-485, 4-20 mA - Smart S Sensor Mod, R1234yf IR 0-2000 ppm</v>
      </c>
      <c r="C12" s="961"/>
      <c r="D12" s="961"/>
      <c r="E12" s="961"/>
      <c r="F12" s="111"/>
      <c r="G12" s="111"/>
      <c r="H12" s="21"/>
    </row>
    <row r="13" spans="1:8" s="1" customFormat="1" ht="15" customHeight="1" x14ac:dyDescent="0.25">
      <c r="B13" s="960"/>
      <c r="C13" s="960"/>
      <c r="D13" s="960"/>
      <c r="E13" s="960"/>
      <c r="F13" s="960"/>
      <c r="G13" s="960"/>
      <c r="H13" s="45"/>
    </row>
    <row r="14" spans="1:8" s="16" customFormat="1" ht="20.100000000000001" customHeight="1" x14ac:dyDescent="0.3">
      <c r="B14" s="936" t="s">
        <v>1208</v>
      </c>
      <c r="C14" s="936"/>
      <c r="D14" s="936"/>
      <c r="E14" s="236"/>
      <c r="F14" s="236"/>
      <c r="G14" s="190"/>
      <c r="H14" s="190"/>
    </row>
    <row r="15" spans="1:8" s="1" customFormat="1" ht="15" customHeight="1" x14ac:dyDescent="0.25">
      <c r="B15" s="33"/>
      <c r="C15" s="33"/>
      <c r="D15" s="33"/>
      <c r="F15" s="33"/>
      <c r="G15" s="33"/>
      <c r="H15" s="45"/>
    </row>
    <row r="16" spans="1:8" s="16" customFormat="1" ht="20.100000000000001" customHeight="1" x14ac:dyDescent="0.3">
      <c r="B16" s="484" t="s">
        <v>1209</v>
      </c>
      <c r="C16" s="484"/>
      <c r="D16" s="484"/>
      <c r="E16" s="236"/>
      <c r="F16" s="236"/>
      <c r="G16" s="190"/>
      <c r="H16" s="33"/>
    </row>
    <row r="17" spans="2:8" ht="40.35" customHeight="1" x14ac:dyDescent="0.3">
      <c r="B17" s="505" t="s">
        <v>29</v>
      </c>
      <c r="C17" s="505" t="s">
        <v>30</v>
      </c>
      <c r="D17" s="506" t="s">
        <v>2227</v>
      </c>
      <c r="E17" s="265"/>
      <c r="F17" s="130"/>
      <c r="G17" s="131"/>
      <c r="H17" s="131"/>
    </row>
    <row r="18" spans="2:8" ht="13.35" customHeight="1" x14ac:dyDescent="0.3">
      <c r="B18" s="578" t="s">
        <v>1205</v>
      </c>
      <c r="C18" s="589" t="s">
        <v>1210</v>
      </c>
      <c r="D18" s="734">
        <v>928.26000000000022</v>
      </c>
      <c r="E18" s="124"/>
      <c r="F18" s="126"/>
      <c r="G18" s="127"/>
      <c r="H18" s="127"/>
    </row>
    <row r="19" spans="2:8" ht="13.35" customHeight="1" x14ac:dyDescent="0.3">
      <c r="B19" s="580" t="s">
        <v>1211</v>
      </c>
      <c r="C19" s="584" t="s">
        <v>1212</v>
      </c>
      <c r="D19" s="735">
        <v>1028.7</v>
      </c>
      <c r="E19" s="124"/>
      <c r="F19" s="126"/>
      <c r="G19" s="127"/>
      <c r="H19" s="127"/>
    </row>
    <row r="20" spans="2:8" ht="13.35" customHeight="1" x14ac:dyDescent="0.3">
      <c r="B20" s="582" t="s">
        <v>1213</v>
      </c>
      <c r="C20" s="585" t="s">
        <v>1214</v>
      </c>
      <c r="D20" s="736">
        <v>1739.8800000000003</v>
      </c>
      <c r="E20" s="124"/>
      <c r="F20" s="126"/>
      <c r="G20" s="127"/>
      <c r="H20" s="127"/>
    </row>
    <row r="21" spans="2:8" ht="12" customHeight="1" x14ac:dyDescent="0.3">
      <c r="B21" s="33"/>
      <c r="C21" s="33"/>
      <c r="D21" s="33"/>
      <c r="E21" s="282"/>
      <c r="F21" s="282"/>
      <c r="G21" s="282"/>
      <c r="H21" s="283"/>
    </row>
    <row r="22" spans="2:8" s="16" customFormat="1" ht="20.100000000000001" customHeight="1" x14ac:dyDescent="0.3">
      <c r="B22" s="484" t="s">
        <v>1215</v>
      </c>
      <c r="C22" s="576"/>
      <c r="D22" s="576"/>
      <c r="E22" s="236"/>
      <c r="F22" s="236"/>
      <c r="G22" s="190"/>
      <c r="H22" s="190"/>
    </row>
    <row r="23" spans="2:8" s="16" customFormat="1" ht="40.35" customHeight="1" x14ac:dyDescent="0.3">
      <c r="B23" s="505" t="s">
        <v>29</v>
      </c>
      <c r="C23" s="505" t="s">
        <v>30</v>
      </c>
      <c r="D23" s="506" t="s">
        <v>2227</v>
      </c>
      <c r="E23" s="236"/>
      <c r="F23" s="236"/>
      <c r="G23" s="190"/>
      <c r="H23" s="190"/>
    </row>
    <row r="24" spans="2:8" ht="13.35" customHeight="1" x14ac:dyDescent="0.3">
      <c r="B24" s="463" t="s">
        <v>1216</v>
      </c>
      <c r="C24" s="466" t="s">
        <v>1217</v>
      </c>
      <c r="D24" s="734">
        <v>1028.7</v>
      </c>
      <c r="E24" s="124"/>
      <c r="F24" s="126"/>
      <c r="G24" s="127"/>
      <c r="H24" s="127"/>
    </row>
    <row r="25" spans="2:8" ht="13.35" customHeight="1" x14ac:dyDescent="0.3">
      <c r="B25" s="464" t="s">
        <v>1218</v>
      </c>
      <c r="C25" s="467" t="s">
        <v>1219</v>
      </c>
      <c r="D25" s="735">
        <v>1135.6200000000001</v>
      </c>
      <c r="E25" s="124"/>
      <c r="F25" s="126"/>
      <c r="G25" s="127"/>
      <c r="H25" s="127"/>
    </row>
    <row r="26" spans="2:8" ht="13.35" customHeight="1" x14ac:dyDescent="0.3">
      <c r="B26" s="465" t="s">
        <v>1220</v>
      </c>
      <c r="C26" s="468" t="s">
        <v>1221</v>
      </c>
      <c r="D26" s="736">
        <v>2033.1000000000004</v>
      </c>
      <c r="E26" s="124"/>
      <c r="F26" s="126"/>
      <c r="G26" s="127"/>
      <c r="H26" s="127"/>
    </row>
    <row r="27" spans="2:8" ht="12" customHeight="1" x14ac:dyDescent="0.3">
      <c r="B27" s="33"/>
      <c r="C27" s="33"/>
      <c r="D27" s="33"/>
      <c r="E27" s="282"/>
      <c r="F27" s="282"/>
      <c r="G27" s="282"/>
      <c r="H27" s="283"/>
    </row>
    <row r="28" spans="2:8" s="16" customFormat="1" ht="20.100000000000001" customHeight="1" x14ac:dyDescent="0.3">
      <c r="B28" s="936" t="s">
        <v>1222</v>
      </c>
      <c r="C28" s="936"/>
      <c r="D28" s="936"/>
      <c r="E28" s="236"/>
      <c r="F28" s="236"/>
      <c r="G28" s="190"/>
      <c r="H28" s="190"/>
    </row>
    <row r="29" spans="2:8" s="16" customFormat="1" ht="40.35" customHeight="1" x14ac:dyDescent="0.3">
      <c r="B29" s="505" t="s">
        <v>29</v>
      </c>
      <c r="C29" s="505" t="s">
        <v>30</v>
      </c>
      <c r="D29" s="506" t="s">
        <v>2227</v>
      </c>
      <c r="E29" s="236"/>
      <c r="F29" s="236"/>
      <c r="G29" s="190"/>
      <c r="H29" s="190"/>
    </row>
    <row r="30" spans="2:8" x14ac:dyDescent="0.3">
      <c r="B30" s="586" t="s">
        <v>1223</v>
      </c>
      <c r="C30" s="579" t="s">
        <v>1224</v>
      </c>
      <c r="D30" s="731">
        <f>(1015*0.45*1.08)/0.6*2</f>
        <v>1644.3000000000002</v>
      </c>
      <c r="E30" s="124"/>
      <c r="F30" s="126"/>
      <c r="G30" s="127"/>
      <c r="H30" s="127"/>
    </row>
    <row r="31" spans="2:8" x14ac:dyDescent="0.3">
      <c r="B31" s="587" t="s">
        <v>1225</v>
      </c>
      <c r="C31" s="581" t="s">
        <v>1226</v>
      </c>
      <c r="D31" s="732">
        <f>(1107*0.45*1.08)/0.6*2</f>
        <v>1793.3400000000004</v>
      </c>
      <c r="E31" s="124"/>
      <c r="F31" s="126"/>
      <c r="G31" s="127"/>
      <c r="H31" s="127"/>
    </row>
    <row r="32" spans="2:8" x14ac:dyDescent="0.3">
      <c r="B32" s="588" t="s">
        <v>1227</v>
      </c>
      <c r="C32" s="583" t="s">
        <v>1228</v>
      </c>
      <c r="D32" s="733">
        <f>(1665*0.45*1.08)/0.6*2</f>
        <v>2697.3</v>
      </c>
      <c r="E32" s="124"/>
      <c r="F32" s="126"/>
      <c r="G32" s="127"/>
      <c r="H32" s="127"/>
    </row>
    <row r="33" spans="1:8" ht="15" customHeight="1" x14ac:dyDescent="0.3">
      <c r="B33" s="33"/>
      <c r="C33" s="33"/>
      <c r="D33" s="44"/>
      <c r="E33" s="25"/>
      <c r="F33" s="46"/>
      <c r="G33" s="65"/>
      <c r="H33" s="65"/>
    </row>
    <row r="34" spans="1:8" s="16" customFormat="1" ht="20.100000000000001" customHeight="1" x14ac:dyDescent="0.3">
      <c r="A34" s="956" t="s">
        <v>1229</v>
      </c>
      <c r="B34" s="957"/>
      <c r="C34" s="957"/>
      <c r="D34" s="957"/>
      <c r="E34" s="957"/>
      <c r="F34" s="958"/>
      <c r="G34" s="236"/>
      <c r="H34" s="236"/>
    </row>
    <row r="35" spans="1:8" s="16" customFormat="1" ht="20.100000000000001" customHeight="1" x14ac:dyDescent="0.3">
      <c r="B35" s="33"/>
      <c r="C35" s="33"/>
      <c r="D35" s="33"/>
      <c r="E35" s="52"/>
      <c r="F35" s="52"/>
      <c r="G35" s="190"/>
      <c r="H35" s="190"/>
    </row>
    <row r="36" spans="1:8" s="16" customFormat="1" ht="20.100000000000001" customHeight="1" x14ac:dyDescent="0.3">
      <c r="B36" s="773" t="s">
        <v>28</v>
      </c>
      <c r="C36" s="774"/>
      <c r="D36" s="774"/>
      <c r="E36" s="774"/>
      <c r="F36" s="775"/>
      <c r="G36" s="190"/>
      <c r="H36" s="190"/>
    </row>
    <row r="37" spans="1:8" s="16" customFormat="1" ht="40.35" customHeight="1" x14ac:dyDescent="0.3">
      <c r="B37" s="505" t="s">
        <v>29</v>
      </c>
      <c r="C37" s="505" t="s">
        <v>30</v>
      </c>
      <c r="D37" s="506" t="s">
        <v>2227</v>
      </c>
      <c r="E37" s="789" t="s">
        <v>32</v>
      </c>
      <c r="F37" s="789"/>
      <c r="G37" s="190"/>
      <c r="H37" s="190"/>
    </row>
    <row r="38" spans="1:8" ht="13.35" customHeight="1" x14ac:dyDescent="0.3">
      <c r="B38" s="590" t="s">
        <v>983</v>
      </c>
      <c r="C38" s="579" t="s">
        <v>1025</v>
      </c>
      <c r="D38" s="727">
        <v>928.26000000000022</v>
      </c>
      <c r="E38" s="952" t="s">
        <v>2067</v>
      </c>
      <c r="F38" s="953"/>
      <c r="G38" s="127"/>
      <c r="H38" s="127"/>
    </row>
    <row r="39" spans="1:8" ht="13.35" customHeight="1" x14ac:dyDescent="0.3">
      <c r="B39" s="591" t="s">
        <v>1026</v>
      </c>
      <c r="C39" s="593" t="s">
        <v>1230</v>
      </c>
      <c r="D39" s="728">
        <v>1438.5600000000002</v>
      </c>
      <c r="E39" s="948" t="s">
        <v>2067</v>
      </c>
      <c r="F39" s="949"/>
      <c r="G39" s="127"/>
      <c r="H39" s="127"/>
    </row>
    <row r="40" spans="1:8" ht="13.35" customHeight="1" x14ac:dyDescent="0.3">
      <c r="B40" s="311" t="s">
        <v>1028</v>
      </c>
      <c r="C40" s="594" t="s">
        <v>1029</v>
      </c>
      <c r="D40" s="729">
        <v>928.26000000000022</v>
      </c>
      <c r="E40" s="948" t="s">
        <v>2066</v>
      </c>
      <c r="F40" s="949"/>
      <c r="G40" s="127"/>
      <c r="H40" s="127"/>
    </row>
    <row r="41" spans="1:8" ht="13.35" customHeight="1" x14ac:dyDescent="0.3">
      <c r="B41" s="591" t="s">
        <v>1030</v>
      </c>
      <c r="C41" s="581" t="s">
        <v>1031</v>
      </c>
      <c r="D41" s="729">
        <v>928.26000000000022</v>
      </c>
      <c r="E41" s="948" t="s">
        <v>2066</v>
      </c>
      <c r="F41" s="949"/>
      <c r="G41" s="127"/>
      <c r="H41" s="127"/>
    </row>
    <row r="42" spans="1:8" ht="13.35" customHeight="1" x14ac:dyDescent="0.3">
      <c r="B42" s="591" t="s">
        <v>1032</v>
      </c>
      <c r="C42" s="581" t="s">
        <v>1033</v>
      </c>
      <c r="D42" s="729">
        <v>928.26000000000022</v>
      </c>
      <c r="E42" s="948" t="s">
        <v>2066</v>
      </c>
      <c r="F42" s="949"/>
      <c r="G42" s="127"/>
      <c r="H42" s="127"/>
    </row>
    <row r="43" spans="1:8" ht="13.35" customHeight="1" x14ac:dyDescent="0.3">
      <c r="B43" s="591" t="s">
        <v>1034</v>
      </c>
      <c r="C43" s="581" t="s">
        <v>1035</v>
      </c>
      <c r="D43" s="729">
        <v>928.26000000000022</v>
      </c>
      <c r="E43" s="948" t="s">
        <v>2066</v>
      </c>
      <c r="F43" s="949"/>
      <c r="G43" s="127"/>
      <c r="H43" s="127"/>
    </row>
    <row r="44" spans="1:8" ht="13.35" customHeight="1" x14ac:dyDescent="0.3">
      <c r="B44" s="591" t="s">
        <v>1036</v>
      </c>
      <c r="C44" s="581" t="s">
        <v>1037</v>
      </c>
      <c r="D44" s="729">
        <v>928.26000000000022</v>
      </c>
      <c r="E44" s="948" t="s">
        <v>2065</v>
      </c>
      <c r="F44" s="949"/>
      <c r="G44" s="127"/>
      <c r="H44" s="127"/>
    </row>
    <row r="45" spans="1:8" ht="13.35" customHeight="1" x14ac:dyDescent="0.3">
      <c r="B45" s="591" t="s">
        <v>1038</v>
      </c>
      <c r="C45" s="581" t="s">
        <v>1039</v>
      </c>
      <c r="D45" s="729">
        <v>928.26000000000022</v>
      </c>
      <c r="E45" s="948" t="s">
        <v>2068</v>
      </c>
      <c r="F45" s="949"/>
      <c r="G45" s="127"/>
      <c r="H45" s="127"/>
    </row>
    <row r="46" spans="1:8" ht="13.35" customHeight="1" x14ac:dyDescent="0.3">
      <c r="B46" s="591" t="s">
        <v>1040</v>
      </c>
      <c r="C46" s="581" t="s">
        <v>1041</v>
      </c>
      <c r="D46" s="729">
        <v>928.26000000000022</v>
      </c>
      <c r="E46" s="948" t="s">
        <v>2066</v>
      </c>
      <c r="F46" s="949"/>
      <c r="G46" s="127"/>
      <c r="H46" s="127"/>
    </row>
    <row r="47" spans="1:8" ht="13.35" customHeight="1" x14ac:dyDescent="0.3">
      <c r="B47" s="591" t="s">
        <v>1042</v>
      </c>
      <c r="C47" s="581" t="s">
        <v>1043</v>
      </c>
      <c r="D47" s="729">
        <v>928.26000000000022</v>
      </c>
      <c r="E47" s="948" t="s">
        <v>2066</v>
      </c>
      <c r="F47" s="949"/>
      <c r="G47" s="127"/>
      <c r="H47" s="127"/>
    </row>
    <row r="48" spans="1:8" ht="13.35" customHeight="1" x14ac:dyDescent="0.3">
      <c r="B48" s="591" t="s">
        <v>1044</v>
      </c>
      <c r="C48" s="581" t="s">
        <v>1045</v>
      </c>
      <c r="D48" s="729">
        <v>928.26000000000022</v>
      </c>
      <c r="E48" s="948" t="s">
        <v>2066</v>
      </c>
      <c r="F48" s="949"/>
      <c r="G48" s="127"/>
      <c r="H48" s="127"/>
    </row>
    <row r="49" spans="2:8" ht="13.35" customHeight="1" x14ac:dyDescent="0.3">
      <c r="B49" s="591" t="s">
        <v>1046</v>
      </c>
      <c r="C49" s="581" t="s">
        <v>1047</v>
      </c>
      <c r="D49" s="729">
        <v>928.26000000000022</v>
      </c>
      <c r="E49" s="948" t="s">
        <v>2066</v>
      </c>
      <c r="F49" s="949"/>
      <c r="G49" s="127"/>
      <c r="H49" s="127"/>
    </row>
    <row r="50" spans="2:8" ht="13.35" customHeight="1" x14ac:dyDescent="0.3">
      <c r="B50" s="591" t="s">
        <v>1048</v>
      </c>
      <c r="C50" s="581" t="s">
        <v>1049</v>
      </c>
      <c r="D50" s="729">
        <v>928.26000000000022</v>
      </c>
      <c r="E50" s="948" t="s">
        <v>2067</v>
      </c>
      <c r="F50" s="949"/>
      <c r="G50" s="127"/>
      <c r="H50" s="127"/>
    </row>
    <row r="51" spans="2:8" ht="13.35" customHeight="1" x14ac:dyDescent="0.3">
      <c r="B51" s="591" t="s">
        <v>1050</v>
      </c>
      <c r="C51" s="581" t="s">
        <v>1051</v>
      </c>
      <c r="D51" s="729">
        <v>928.26000000000022</v>
      </c>
      <c r="E51" s="948" t="s">
        <v>2066</v>
      </c>
      <c r="F51" s="949"/>
      <c r="G51" s="127"/>
      <c r="H51" s="127"/>
    </row>
    <row r="52" spans="2:8" ht="13.35" customHeight="1" x14ac:dyDescent="0.3">
      <c r="B52" s="591" t="s">
        <v>1052</v>
      </c>
      <c r="C52" s="581" t="s">
        <v>1053</v>
      </c>
      <c r="D52" s="729">
        <v>928.26000000000022</v>
      </c>
      <c r="E52" s="948" t="s">
        <v>2066</v>
      </c>
      <c r="F52" s="949"/>
      <c r="G52" s="127"/>
      <c r="H52" s="127"/>
    </row>
    <row r="53" spans="2:8" ht="13.35" customHeight="1" x14ac:dyDescent="0.3">
      <c r="B53" s="591" t="s">
        <v>1054</v>
      </c>
      <c r="C53" s="581" t="s">
        <v>1055</v>
      </c>
      <c r="D53" s="729">
        <v>928.26000000000022</v>
      </c>
      <c r="E53" s="948" t="s">
        <v>2066</v>
      </c>
      <c r="F53" s="949"/>
      <c r="G53" s="127"/>
      <c r="H53" s="127"/>
    </row>
    <row r="54" spans="2:8" ht="13.35" customHeight="1" x14ac:dyDescent="0.3">
      <c r="B54" s="591" t="s">
        <v>1056</v>
      </c>
      <c r="C54" s="581" t="s">
        <v>1231</v>
      </c>
      <c r="D54" s="729">
        <v>928.26000000000022</v>
      </c>
      <c r="E54" s="948" t="s">
        <v>2068</v>
      </c>
      <c r="F54" s="949"/>
      <c r="G54" s="127"/>
      <c r="H54" s="127"/>
    </row>
    <row r="55" spans="2:8" ht="13.35" customHeight="1" x14ac:dyDescent="0.3">
      <c r="B55" s="591" t="s">
        <v>1058</v>
      </c>
      <c r="C55" s="581" t="s">
        <v>1059</v>
      </c>
      <c r="D55" s="729">
        <v>928.26000000000022</v>
      </c>
      <c r="E55" s="948" t="s">
        <v>2066</v>
      </c>
      <c r="F55" s="949"/>
      <c r="G55" s="127"/>
      <c r="H55" s="127"/>
    </row>
    <row r="56" spans="2:8" ht="13.35" customHeight="1" x14ac:dyDescent="0.3">
      <c r="B56" s="591" t="s">
        <v>1060</v>
      </c>
      <c r="C56" s="581" t="s">
        <v>1061</v>
      </c>
      <c r="D56" s="729">
        <v>928.26000000000022</v>
      </c>
      <c r="E56" s="948" t="s">
        <v>2072</v>
      </c>
      <c r="F56" s="949"/>
      <c r="G56" s="127"/>
      <c r="H56" s="127"/>
    </row>
    <row r="57" spans="2:8" ht="13.35" customHeight="1" x14ac:dyDescent="0.3">
      <c r="B57" s="591" t="s">
        <v>1062</v>
      </c>
      <c r="C57" s="581" t="s">
        <v>1063</v>
      </c>
      <c r="D57" s="729">
        <v>928.26000000000022</v>
      </c>
      <c r="E57" s="948" t="s">
        <v>2067</v>
      </c>
      <c r="F57" s="949"/>
      <c r="G57" s="127"/>
      <c r="H57" s="127"/>
    </row>
    <row r="58" spans="2:8" ht="13.35" customHeight="1" x14ac:dyDescent="0.3">
      <c r="B58" s="591" t="s">
        <v>1064</v>
      </c>
      <c r="C58" s="581" t="s">
        <v>1065</v>
      </c>
      <c r="D58" s="729">
        <v>928.26000000000022</v>
      </c>
      <c r="E58" s="948" t="s">
        <v>2066</v>
      </c>
      <c r="F58" s="949"/>
      <c r="G58" s="127"/>
      <c r="H58" s="127"/>
    </row>
    <row r="59" spans="2:8" ht="13.35" customHeight="1" x14ac:dyDescent="0.3">
      <c r="B59" s="591" t="s">
        <v>1066</v>
      </c>
      <c r="C59" s="581" t="s">
        <v>1057</v>
      </c>
      <c r="D59" s="729">
        <v>928.26000000000022</v>
      </c>
      <c r="E59" s="948" t="s">
        <v>2066</v>
      </c>
      <c r="F59" s="949"/>
      <c r="G59" s="127"/>
      <c r="H59" s="127"/>
    </row>
    <row r="60" spans="2:8" ht="13.35" customHeight="1" x14ac:dyDescent="0.3">
      <c r="B60" s="591" t="s">
        <v>1067</v>
      </c>
      <c r="C60" s="581" t="s">
        <v>1068</v>
      </c>
      <c r="D60" s="729">
        <v>928.26000000000022</v>
      </c>
      <c r="E60" s="948" t="s">
        <v>2067</v>
      </c>
      <c r="F60" s="949"/>
      <c r="G60" s="127"/>
      <c r="H60" s="127"/>
    </row>
    <row r="61" spans="2:8" ht="13.35" customHeight="1" x14ac:dyDescent="0.3">
      <c r="B61" s="591" t="s">
        <v>1069</v>
      </c>
      <c r="C61" s="581" t="s">
        <v>1070</v>
      </c>
      <c r="D61" s="729">
        <v>928.26000000000022</v>
      </c>
      <c r="E61" s="948" t="s">
        <v>2065</v>
      </c>
      <c r="F61" s="949"/>
      <c r="G61" s="127"/>
      <c r="H61" s="127"/>
    </row>
    <row r="62" spans="2:8" ht="13.35" customHeight="1" x14ac:dyDescent="0.3">
      <c r="B62" s="591" t="s">
        <v>1071</v>
      </c>
      <c r="C62" s="581" t="s">
        <v>1072</v>
      </c>
      <c r="D62" s="729">
        <v>928.26000000000022</v>
      </c>
      <c r="E62" s="948" t="s">
        <v>2065</v>
      </c>
      <c r="F62" s="949"/>
      <c r="G62" s="127"/>
      <c r="H62" s="127"/>
    </row>
    <row r="63" spans="2:8" ht="13.35" customHeight="1" x14ac:dyDescent="0.3">
      <c r="B63" s="591" t="s">
        <v>1073</v>
      </c>
      <c r="C63" s="581" t="s">
        <v>1074</v>
      </c>
      <c r="D63" s="729">
        <v>928.26000000000022</v>
      </c>
      <c r="E63" s="948" t="s">
        <v>2066</v>
      </c>
      <c r="F63" s="949"/>
      <c r="G63" s="127"/>
      <c r="H63" s="127"/>
    </row>
    <row r="64" spans="2:8" ht="13.35" customHeight="1" x14ac:dyDescent="0.3">
      <c r="B64" s="592" t="s">
        <v>1075</v>
      </c>
      <c r="C64" s="595" t="s">
        <v>1076</v>
      </c>
      <c r="D64" s="730">
        <v>928.26000000000022</v>
      </c>
      <c r="E64" s="950" t="s">
        <v>2066</v>
      </c>
      <c r="F64" s="951"/>
      <c r="G64" s="127"/>
      <c r="H64" s="127"/>
    </row>
    <row r="65" spans="2:8" x14ac:dyDescent="0.3">
      <c r="B65" s="274"/>
      <c r="C65" s="55"/>
      <c r="D65" s="128"/>
      <c r="E65" s="124"/>
      <c r="F65" s="126"/>
      <c r="G65" s="127"/>
      <c r="H65" s="127"/>
    </row>
    <row r="66" spans="2:8" s="16" customFormat="1" ht="20.100000000000001" customHeight="1" x14ac:dyDescent="0.3">
      <c r="B66" s="773" t="s">
        <v>106</v>
      </c>
      <c r="C66" s="774"/>
      <c r="D66" s="774"/>
      <c r="E66" s="774"/>
      <c r="F66" s="775"/>
      <c r="G66" s="190"/>
      <c r="H66" s="190"/>
    </row>
    <row r="67" spans="2:8" s="16" customFormat="1" ht="40.35" customHeight="1" x14ac:dyDescent="0.3">
      <c r="B67" s="505" t="s">
        <v>29</v>
      </c>
      <c r="C67" s="505" t="s">
        <v>30</v>
      </c>
      <c r="D67" s="506" t="s">
        <v>2227</v>
      </c>
      <c r="E67" s="789" t="s">
        <v>32</v>
      </c>
      <c r="F67" s="789"/>
      <c r="G67" s="190"/>
      <c r="H67" s="190"/>
    </row>
    <row r="68" spans="2:8" ht="13.35" customHeight="1" x14ac:dyDescent="0.3">
      <c r="B68" s="596" t="s">
        <v>1077</v>
      </c>
      <c r="C68" s="579" t="s">
        <v>1232</v>
      </c>
      <c r="D68" s="727">
        <v>1438.5600000000002</v>
      </c>
      <c r="E68" s="952" t="s">
        <v>2067</v>
      </c>
      <c r="F68" s="953"/>
      <c r="G68" s="127"/>
      <c r="H68" s="127"/>
    </row>
    <row r="69" spans="2:8" ht="13.35" customHeight="1" x14ac:dyDescent="0.3">
      <c r="B69" s="597" t="s">
        <v>1078</v>
      </c>
      <c r="C69" s="581" t="s">
        <v>1079</v>
      </c>
      <c r="D69" s="729">
        <v>1438.5600000000002</v>
      </c>
      <c r="E69" s="948" t="s">
        <v>2071</v>
      </c>
      <c r="F69" s="949"/>
      <c r="G69" s="127"/>
      <c r="H69" s="127"/>
    </row>
    <row r="70" spans="2:8" ht="13.35" customHeight="1" x14ac:dyDescent="0.3">
      <c r="B70" s="597" t="s">
        <v>1080</v>
      </c>
      <c r="C70" s="581" t="s">
        <v>1081</v>
      </c>
      <c r="D70" s="729">
        <v>1438.5600000000002</v>
      </c>
      <c r="E70" s="948" t="s">
        <v>2071</v>
      </c>
      <c r="F70" s="949"/>
      <c r="G70" s="127"/>
      <c r="H70" s="127"/>
    </row>
    <row r="71" spans="2:8" ht="13.35" customHeight="1" x14ac:dyDescent="0.3">
      <c r="B71" s="597" t="s">
        <v>1082</v>
      </c>
      <c r="C71" s="581" t="s">
        <v>1083</v>
      </c>
      <c r="D71" s="729">
        <v>1438.5600000000002</v>
      </c>
      <c r="E71" s="948" t="s">
        <v>2069</v>
      </c>
      <c r="F71" s="949"/>
      <c r="G71" s="127"/>
      <c r="H71" s="127"/>
    </row>
    <row r="72" spans="2:8" ht="13.35" customHeight="1" x14ac:dyDescent="0.3">
      <c r="B72" s="597" t="s">
        <v>1084</v>
      </c>
      <c r="C72" s="581" t="s">
        <v>1085</v>
      </c>
      <c r="D72" s="729">
        <v>1438.5600000000002</v>
      </c>
      <c r="E72" s="948" t="s">
        <v>2070</v>
      </c>
      <c r="F72" s="949"/>
      <c r="G72" s="127"/>
      <c r="H72" s="127"/>
    </row>
    <row r="73" spans="2:8" ht="13.35" customHeight="1" x14ac:dyDescent="0.3">
      <c r="B73" s="598" t="s">
        <v>1086</v>
      </c>
      <c r="C73" s="581" t="s">
        <v>1087</v>
      </c>
      <c r="D73" s="729">
        <v>1438.5600000000002</v>
      </c>
      <c r="E73" s="948" t="s">
        <v>2070</v>
      </c>
      <c r="F73" s="949"/>
      <c r="G73" s="127"/>
      <c r="H73" s="127"/>
    </row>
    <row r="74" spans="2:8" ht="13.35" customHeight="1" x14ac:dyDescent="0.3">
      <c r="B74" s="598" t="s">
        <v>1088</v>
      </c>
      <c r="C74" s="581" t="s">
        <v>1089</v>
      </c>
      <c r="D74" s="729">
        <v>1438.5600000000002</v>
      </c>
      <c r="E74" s="948" t="s">
        <v>2071</v>
      </c>
      <c r="F74" s="949"/>
      <c r="G74" s="127"/>
      <c r="H74" s="127"/>
    </row>
    <row r="75" spans="2:8" ht="13.35" customHeight="1" x14ac:dyDescent="0.3">
      <c r="B75" s="598" t="s">
        <v>1090</v>
      </c>
      <c r="C75" s="581" t="s">
        <v>1091</v>
      </c>
      <c r="D75" s="729">
        <v>1438.5600000000002</v>
      </c>
      <c r="E75" s="948" t="s">
        <v>2071</v>
      </c>
      <c r="F75" s="949"/>
      <c r="G75" s="127"/>
      <c r="H75" s="127"/>
    </row>
    <row r="76" spans="2:8" ht="13.35" customHeight="1" x14ac:dyDescent="0.3">
      <c r="B76" s="598" t="s">
        <v>1092</v>
      </c>
      <c r="C76" s="581" t="s">
        <v>1093</v>
      </c>
      <c r="D76" s="729">
        <v>1438.5600000000002</v>
      </c>
      <c r="E76" s="948" t="s">
        <v>2070</v>
      </c>
      <c r="F76" s="949"/>
      <c r="G76" s="127"/>
      <c r="H76" s="127"/>
    </row>
    <row r="77" spans="2:8" ht="13.35" customHeight="1" x14ac:dyDescent="0.3">
      <c r="B77" s="598" t="s">
        <v>1094</v>
      </c>
      <c r="C77" s="581" t="s">
        <v>1095</v>
      </c>
      <c r="D77" s="729">
        <v>1438.5600000000002</v>
      </c>
      <c r="E77" s="948" t="s">
        <v>2071</v>
      </c>
      <c r="F77" s="949"/>
      <c r="G77" s="127"/>
      <c r="H77" s="127"/>
    </row>
    <row r="78" spans="2:8" ht="13.35" customHeight="1" x14ac:dyDescent="0.3">
      <c r="B78" s="598" t="s">
        <v>1096</v>
      </c>
      <c r="C78" s="581" t="s">
        <v>1097</v>
      </c>
      <c r="D78" s="729">
        <v>1438.5600000000002</v>
      </c>
      <c r="E78" s="948" t="s">
        <v>2070</v>
      </c>
      <c r="F78" s="949"/>
      <c r="G78" s="127"/>
      <c r="H78" s="127"/>
    </row>
    <row r="79" spans="2:8" ht="13.35" customHeight="1" x14ac:dyDescent="0.3">
      <c r="B79" s="598" t="s">
        <v>1098</v>
      </c>
      <c r="C79" s="581" t="s">
        <v>1099</v>
      </c>
      <c r="D79" s="729">
        <v>1438.5600000000002</v>
      </c>
      <c r="E79" s="948" t="s">
        <v>2070</v>
      </c>
      <c r="F79" s="949"/>
      <c r="G79" s="127"/>
      <c r="H79" s="127"/>
    </row>
    <row r="80" spans="2:8" ht="13.35" customHeight="1" x14ac:dyDescent="0.3">
      <c r="B80" s="598" t="s">
        <v>1100</v>
      </c>
      <c r="C80" s="581" t="s">
        <v>1101</v>
      </c>
      <c r="D80" s="729">
        <v>1438.5600000000002</v>
      </c>
      <c r="E80" s="948" t="s">
        <v>2070</v>
      </c>
      <c r="F80" s="949"/>
      <c r="G80" s="127"/>
      <c r="H80" s="127"/>
    </row>
    <row r="81" spans="2:8" ht="13.35" customHeight="1" x14ac:dyDescent="0.3">
      <c r="B81" s="598" t="s">
        <v>1102</v>
      </c>
      <c r="C81" s="581" t="s">
        <v>1103</v>
      </c>
      <c r="D81" s="729">
        <v>1438.5600000000002</v>
      </c>
      <c r="E81" s="948" t="s">
        <v>2070</v>
      </c>
      <c r="F81" s="949"/>
      <c r="G81" s="127"/>
      <c r="H81" s="127"/>
    </row>
    <row r="82" spans="2:8" ht="13.35" customHeight="1" x14ac:dyDescent="0.3">
      <c r="B82" s="598" t="s">
        <v>1104</v>
      </c>
      <c r="C82" s="581" t="s">
        <v>1105</v>
      </c>
      <c r="D82" s="729">
        <v>1438.5600000000002</v>
      </c>
      <c r="E82" s="948" t="s">
        <v>2070</v>
      </c>
      <c r="F82" s="949"/>
      <c r="G82" s="127"/>
      <c r="H82" s="127"/>
    </row>
    <row r="83" spans="2:8" ht="13.35" customHeight="1" x14ac:dyDescent="0.3">
      <c r="B83" s="599" t="s">
        <v>1106</v>
      </c>
      <c r="C83" s="581" t="s">
        <v>1107</v>
      </c>
      <c r="D83" s="729">
        <v>1438.5600000000002</v>
      </c>
      <c r="E83" s="948" t="s">
        <v>2071</v>
      </c>
      <c r="F83" s="949"/>
      <c r="G83" s="127"/>
      <c r="H83" s="127"/>
    </row>
    <row r="84" spans="2:8" ht="13.35" customHeight="1" x14ac:dyDescent="0.3">
      <c r="B84" s="598" t="s">
        <v>1108</v>
      </c>
      <c r="C84" s="601" t="s">
        <v>1109</v>
      </c>
      <c r="D84" s="729">
        <v>1438.5600000000002</v>
      </c>
      <c r="E84" s="948" t="s">
        <v>2070</v>
      </c>
      <c r="F84" s="949"/>
      <c r="G84" s="127"/>
      <c r="H84" s="127"/>
    </row>
    <row r="85" spans="2:8" ht="13.35" customHeight="1" x14ac:dyDescent="0.3">
      <c r="B85" s="600" t="s">
        <v>1110</v>
      </c>
      <c r="C85" s="595" t="s">
        <v>1111</v>
      </c>
      <c r="D85" s="730">
        <v>1438.5600000000002</v>
      </c>
      <c r="E85" s="950" t="s">
        <v>2069</v>
      </c>
      <c r="F85" s="951"/>
      <c r="G85" s="127"/>
      <c r="H85" s="127"/>
    </row>
    <row r="86" spans="2:8" x14ac:dyDescent="0.3">
      <c r="B86" s="274"/>
      <c r="C86" s="55"/>
      <c r="D86" s="128"/>
      <c r="E86" s="124"/>
      <c r="F86" s="126"/>
      <c r="G86" s="127"/>
      <c r="H86" s="127"/>
    </row>
    <row r="87" spans="2:8" s="16" customFormat="1" ht="20.100000000000001" customHeight="1" x14ac:dyDescent="0.3">
      <c r="B87" s="773" t="s">
        <v>1112</v>
      </c>
      <c r="C87" s="774"/>
      <c r="D87" s="774"/>
      <c r="E87" s="774"/>
      <c r="F87" s="775"/>
      <c r="G87" s="190"/>
      <c r="H87" s="190"/>
    </row>
    <row r="88" spans="2:8" s="16" customFormat="1" ht="40.35" customHeight="1" x14ac:dyDescent="0.3">
      <c r="B88" s="505" t="s">
        <v>29</v>
      </c>
      <c r="C88" s="505" t="s">
        <v>30</v>
      </c>
      <c r="D88" s="506" t="s">
        <v>2227</v>
      </c>
      <c r="E88" s="789" t="s">
        <v>32</v>
      </c>
      <c r="F88" s="789"/>
      <c r="G88" s="190"/>
      <c r="H88" s="190"/>
    </row>
    <row r="89" spans="2:8" x14ac:dyDescent="0.3">
      <c r="B89" s="602" t="s">
        <v>1113</v>
      </c>
      <c r="C89" s="579" t="s">
        <v>1114</v>
      </c>
      <c r="D89" s="737">
        <v>2587.1400000000003</v>
      </c>
      <c r="E89" s="952" t="s">
        <v>2070</v>
      </c>
      <c r="F89" s="953"/>
      <c r="G89" s="127"/>
      <c r="H89" s="127"/>
    </row>
    <row r="90" spans="2:8" x14ac:dyDescent="0.3">
      <c r="B90" s="598" t="s">
        <v>1115</v>
      </c>
      <c r="C90" s="581" t="s">
        <v>1116</v>
      </c>
      <c r="D90" s="729">
        <v>2587.1400000000003</v>
      </c>
      <c r="E90" s="948" t="s">
        <v>2082</v>
      </c>
      <c r="F90" s="949"/>
      <c r="G90" s="127"/>
      <c r="H90" s="127"/>
    </row>
    <row r="91" spans="2:8" x14ac:dyDescent="0.3">
      <c r="B91" s="598" t="s">
        <v>1117</v>
      </c>
      <c r="C91" s="581" t="s">
        <v>1118</v>
      </c>
      <c r="D91" s="729">
        <v>2587.1400000000003</v>
      </c>
      <c r="E91" s="948" t="s">
        <v>2084</v>
      </c>
      <c r="F91" s="949"/>
      <c r="G91" s="127"/>
      <c r="H91" s="127"/>
    </row>
    <row r="92" spans="2:8" x14ac:dyDescent="0.3">
      <c r="B92" s="598" t="s">
        <v>1119</v>
      </c>
      <c r="C92" s="581" t="s">
        <v>1120</v>
      </c>
      <c r="D92" s="729">
        <v>2587.1400000000003</v>
      </c>
      <c r="E92" s="954" t="s">
        <v>2080</v>
      </c>
      <c r="F92" s="955"/>
      <c r="G92" s="127"/>
      <c r="H92" s="127"/>
    </row>
    <row r="93" spans="2:8" x14ac:dyDescent="0.3">
      <c r="B93" s="598" t="s">
        <v>1121</v>
      </c>
      <c r="C93" s="581" t="s">
        <v>1122</v>
      </c>
      <c r="D93" s="729">
        <v>2587.1400000000003</v>
      </c>
      <c r="E93" s="954" t="s">
        <v>2081</v>
      </c>
      <c r="F93" s="955"/>
      <c r="G93" s="127"/>
      <c r="H93" s="127"/>
    </row>
    <row r="94" spans="2:8" x14ac:dyDescent="0.3">
      <c r="B94" s="598" t="s">
        <v>1123</v>
      </c>
      <c r="C94" s="581" t="s">
        <v>1124</v>
      </c>
      <c r="D94" s="729">
        <v>2587.1400000000003</v>
      </c>
      <c r="E94" s="948" t="s">
        <v>2109</v>
      </c>
      <c r="F94" s="949"/>
      <c r="G94" s="127"/>
      <c r="H94" s="127"/>
    </row>
    <row r="95" spans="2:8" x14ac:dyDescent="0.3">
      <c r="B95" s="598" t="s">
        <v>1125</v>
      </c>
      <c r="C95" s="581" t="s">
        <v>1126</v>
      </c>
      <c r="D95" s="729">
        <v>2587.1400000000003</v>
      </c>
      <c r="E95" s="948" t="s">
        <v>2105</v>
      </c>
      <c r="F95" s="949"/>
      <c r="G95" s="127"/>
      <c r="H95" s="127"/>
    </row>
    <row r="96" spans="2:8" x14ac:dyDescent="0.3">
      <c r="B96" s="598" t="s">
        <v>1127</v>
      </c>
      <c r="C96" s="581" t="s">
        <v>1128</v>
      </c>
      <c r="D96" s="729">
        <v>2587.1400000000003</v>
      </c>
      <c r="E96" s="954" t="s">
        <v>2110</v>
      </c>
      <c r="F96" s="955"/>
      <c r="G96" s="127"/>
      <c r="H96" s="127"/>
    </row>
    <row r="97" spans="2:8" x14ac:dyDescent="0.3">
      <c r="B97" s="598" t="s">
        <v>1129</v>
      </c>
      <c r="C97" s="581" t="s">
        <v>1130</v>
      </c>
      <c r="D97" s="729">
        <v>2587.1400000000003</v>
      </c>
      <c r="E97" s="948" t="s">
        <v>2092</v>
      </c>
      <c r="F97" s="949"/>
      <c r="G97" s="127"/>
      <c r="H97" s="127"/>
    </row>
    <row r="98" spans="2:8" x14ac:dyDescent="0.3">
      <c r="B98" s="598" t="s">
        <v>1131</v>
      </c>
      <c r="C98" s="581" t="s">
        <v>1132</v>
      </c>
      <c r="D98" s="729">
        <v>2587.1400000000003</v>
      </c>
      <c r="E98" s="954" t="s">
        <v>2106</v>
      </c>
      <c r="F98" s="955"/>
      <c r="G98" s="127"/>
      <c r="H98" s="127"/>
    </row>
    <row r="99" spans="2:8" x14ac:dyDescent="0.3">
      <c r="B99" s="598" t="s">
        <v>1133</v>
      </c>
      <c r="C99" s="581" t="s">
        <v>1134</v>
      </c>
      <c r="D99" s="729">
        <v>2587.1400000000003</v>
      </c>
      <c r="E99" s="954" t="s">
        <v>2104</v>
      </c>
      <c r="F99" s="955"/>
      <c r="G99" s="127"/>
      <c r="H99" s="127"/>
    </row>
    <row r="100" spans="2:8" x14ac:dyDescent="0.3">
      <c r="B100" s="598" t="s">
        <v>1135</v>
      </c>
      <c r="C100" s="581" t="s">
        <v>1136</v>
      </c>
      <c r="D100" s="729">
        <v>2587.1400000000003</v>
      </c>
      <c r="E100" s="948" t="s">
        <v>2093</v>
      </c>
      <c r="F100" s="949"/>
      <c r="G100" s="127"/>
      <c r="H100" s="127"/>
    </row>
    <row r="101" spans="2:8" x14ac:dyDescent="0.3">
      <c r="B101" s="598" t="s">
        <v>1137</v>
      </c>
      <c r="C101" s="581" t="s">
        <v>1138</v>
      </c>
      <c r="D101" s="729">
        <v>2587.1400000000003</v>
      </c>
      <c r="E101" s="948" t="s">
        <v>2094</v>
      </c>
      <c r="F101" s="949"/>
      <c r="G101" s="127"/>
      <c r="H101" s="127"/>
    </row>
    <row r="102" spans="2:8" x14ac:dyDescent="0.3">
      <c r="B102" s="598" t="s">
        <v>1139</v>
      </c>
      <c r="C102" s="581" t="s">
        <v>1140</v>
      </c>
      <c r="D102" s="729">
        <v>2587.1400000000003</v>
      </c>
      <c r="E102" s="948" t="s">
        <v>2095</v>
      </c>
      <c r="F102" s="949"/>
      <c r="G102" s="127"/>
      <c r="H102" s="127"/>
    </row>
    <row r="103" spans="2:8" x14ac:dyDescent="0.3">
      <c r="B103" s="598" t="s">
        <v>1141</v>
      </c>
      <c r="C103" s="581" t="s">
        <v>1142</v>
      </c>
      <c r="D103" s="729">
        <v>2587.1400000000003</v>
      </c>
      <c r="E103" s="948" t="s">
        <v>2096</v>
      </c>
      <c r="F103" s="949"/>
      <c r="G103" s="127"/>
      <c r="H103" s="127"/>
    </row>
    <row r="104" spans="2:8" x14ac:dyDescent="0.3">
      <c r="B104" s="598" t="s">
        <v>1143</v>
      </c>
      <c r="C104" s="581" t="s">
        <v>1144</v>
      </c>
      <c r="D104" s="729">
        <v>2587.1400000000003</v>
      </c>
      <c r="E104" s="948" t="s">
        <v>2097</v>
      </c>
      <c r="F104" s="949"/>
      <c r="G104" s="127"/>
      <c r="H104" s="127"/>
    </row>
    <row r="105" spans="2:8" x14ac:dyDescent="0.3">
      <c r="B105" s="598" t="s">
        <v>1145</v>
      </c>
      <c r="C105" s="581" t="s">
        <v>1146</v>
      </c>
      <c r="D105" s="729">
        <v>2587.1400000000003</v>
      </c>
      <c r="E105" s="948" t="s">
        <v>2108</v>
      </c>
      <c r="F105" s="949"/>
      <c r="G105" s="127"/>
      <c r="H105" s="127"/>
    </row>
    <row r="106" spans="2:8" x14ac:dyDescent="0.3">
      <c r="B106" s="598" t="s">
        <v>1147</v>
      </c>
      <c r="C106" s="581" t="s">
        <v>1148</v>
      </c>
      <c r="D106" s="729">
        <v>2587.1400000000003</v>
      </c>
      <c r="E106" s="948" t="s">
        <v>2098</v>
      </c>
      <c r="F106" s="949"/>
      <c r="G106" s="127"/>
      <c r="H106" s="127"/>
    </row>
    <row r="107" spans="2:8" x14ac:dyDescent="0.3">
      <c r="B107" s="600" t="s">
        <v>1149</v>
      </c>
      <c r="C107" s="595" t="s">
        <v>1150</v>
      </c>
      <c r="D107" s="730">
        <v>2587.1400000000003</v>
      </c>
      <c r="E107" s="950" t="s">
        <v>2099</v>
      </c>
      <c r="F107" s="951"/>
      <c r="G107" s="127"/>
      <c r="H107" s="127"/>
    </row>
    <row r="108" spans="2:8" x14ac:dyDescent="0.3">
      <c r="B108" s="274"/>
      <c r="C108" s="55"/>
      <c r="D108" s="128"/>
      <c r="E108" s="124"/>
      <c r="F108" s="126"/>
      <c r="G108" s="127"/>
      <c r="H108" s="127"/>
    </row>
    <row r="109" spans="2:8" s="16" customFormat="1" ht="20.100000000000001" customHeight="1" x14ac:dyDescent="0.3">
      <c r="B109" s="773" t="s">
        <v>179</v>
      </c>
      <c r="C109" s="774"/>
      <c r="D109" s="774"/>
      <c r="E109" s="774"/>
      <c r="F109" s="775"/>
      <c r="G109" s="190"/>
      <c r="H109" s="190"/>
    </row>
    <row r="110" spans="2:8" s="16" customFormat="1" ht="40.35" customHeight="1" x14ac:dyDescent="0.3">
      <c r="B110" s="505" t="s">
        <v>29</v>
      </c>
      <c r="C110" s="505" t="s">
        <v>30</v>
      </c>
      <c r="D110" s="506" t="s">
        <v>2227</v>
      </c>
      <c r="E110" s="789" t="s">
        <v>32</v>
      </c>
      <c r="F110" s="789"/>
      <c r="G110" s="113"/>
      <c r="H110" s="113"/>
    </row>
    <row r="111" spans="2:8" ht="13.35" customHeight="1" x14ac:dyDescent="0.3">
      <c r="B111" s="603" t="s">
        <v>1151</v>
      </c>
      <c r="C111" s="589" t="s">
        <v>1233</v>
      </c>
      <c r="D111" s="738">
        <v>1438.5600000000002</v>
      </c>
      <c r="E111" s="952" t="s">
        <v>2074</v>
      </c>
      <c r="F111" s="953"/>
      <c r="G111" s="127"/>
      <c r="H111" s="127"/>
    </row>
    <row r="112" spans="2:8" ht="13.35" customHeight="1" x14ac:dyDescent="0.3">
      <c r="B112" s="598" t="s">
        <v>1153</v>
      </c>
      <c r="C112" s="584" t="s">
        <v>1234</v>
      </c>
      <c r="D112" s="739">
        <v>1438.5600000000002</v>
      </c>
      <c r="E112" s="948" t="s">
        <v>2075</v>
      </c>
      <c r="F112" s="949"/>
      <c r="G112" s="127"/>
      <c r="H112" s="127"/>
    </row>
    <row r="113" spans="2:8" ht="13.35" customHeight="1" x14ac:dyDescent="0.3">
      <c r="B113" s="600" t="s">
        <v>1155</v>
      </c>
      <c r="C113" s="604" t="s">
        <v>1235</v>
      </c>
      <c r="D113" s="740">
        <v>1438.5600000000002</v>
      </c>
      <c r="E113" s="950" t="s">
        <v>2076</v>
      </c>
      <c r="F113" s="951"/>
      <c r="G113" s="127"/>
      <c r="H113" s="127"/>
    </row>
    <row r="114" spans="2:8" ht="15" customHeight="1" x14ac:dyDescent="0.3">
      <c r="B114" s="274"/>
      <c r="C114" s="32"/>
      <c r="D114" s="66"/>
      <c r="E114" s="57"/>
      <c r="F114" s="67"/>
      <c r="G114" s="68"/>
      <c r="H114" s="68"/>
    </row>
    <row r="115" spans="2:8" s="16" customFormat="1" ht="20.100000000000001" customHeight="1" x14ac:dyDescent="0.3">
      <c r="B115" s="773" t="s">
        <v>145</v>
      </c>
      <c r="C115" s="774"/>
      <c r="D115" s="774"/>
      <c r="E115" s="774"/>
      <c r="F115" s="775"/>
      <c r="G115" s="190"/>
      <c r="H115" s="190"/>
    </row>
    <row r="116" spans="2:8" s="16" customFormat="1" ht="40.35" customHeight="1" x14ac:dyDescent="0.3">
      <c r="B116" s="505" t="s">
        <v>29</v>
      </c>
      <c r="C116" s="505" t="s">
        <v>30</v>
      </c>
      <c r="D116" s="506" t="s">
        <v>2227</v>
      </c>
      <c r="E116" s="789" t="s">
        <v>32</v>
      </c>
      <c r="F116" s="789"/>
      <c r="G116" s="190"/>
      <c r="H116" s="190"/>
    </row>
    <row r="117" spans="2:8" ht="13.35" customHeight="1" x14ac:dyDescent="0.3">
      <c r="B117" s="602" t="s">
        <v>1157</v>
      </c>
      <c r="C117" s="589" t="s">
        <v>1158</v>
      </c>
      <c r="D117" s="738">
        <v>1135.6200000000001</v>
      </c>
      <c r="E117" s="952" t="s">
        <v>2079</v>
      </c>
      <c r="F117" s="953"/>
      <c r="G117" s="127"/>
      <c r="H117" s="127"/>
    </row>
    <row r="118" spans="2:8" ht="13.35" customHeight="1" x14ac:dyDescent="0.3">
      <c r="B118" s="598" t="s">
        <v>1159</v>
      </c>
      <c r="C118" s="584" t="s">
        <v>1160</v>
      </c>
      <c r="D118" s="739">
        <v>1135.6200000000001</v>
      </c>
      <c r="E118" s="954" t="s">
        <v>2123</v>
      </c>
      <c r="F118" s="955"/>
      <c r="G118" s="127"/>
      <c r="H118" s="127"/>
    </row>
    <row r="119" spans="2:8" ht="13.35" customHeight="1" x14ac:dyDescent="0.3">
      <c r="B119" s="598" t="s">
        <v>1161</v>
      </c>
      <c r="C119" s="584" t="s">
        <v>1162</v>
      </c>
      <c r="D119" s="739">
        <v>1135.6200000000001</v>
      </c>
      <c r="E119" s="948" t="s">
        <v>2078</v>
      </c>
      <c r="F119" s="949"/>
      <c r="G119" s="127"/>
      <c r="H119" s="127"/>
    </row>
    <row r="120" spans="2:8" ht="13.35" customHeight="1" x14ac:dyDescent="0.3">
      <c r="B120" s="598" t="s">
        <v>1163</v>
      </c>
      <c r="C120" s="584" t="s">
        <v>1164</v>
      </c>
      <c r="D120" s="739">
        <v>1135.6200000000001</v>
      </c>
      <c r="E120" s="948" t="s">
        <v>2122</v>
      </c>
      <c r="F120" s="949"/>
      <c r="G120" s="127"/>
      <c r="H120" s="127"/>
    </row>
    <row r="121" spans="2:8" ht="13.35" customHeight="1" x14ac:dyDescent="0.3">
      <c r="B121" s="598" t="s">
        <v>1165</v>
      </c>
      <c r="C121" s="584" t="s">
        <v>1166</v>
      </c>
      <c r="D121" s="739">
        <v>1438.5600000000002</v>
      </c>
      <c r="E121" s="948" t="s">
        <v>2114</v>
      </c>
      <c r="F121" s="949"/>
      <c r="G121" s="127"/>
      <c r="H121" s="127"/>
    </row>
    <row r="122" spans="2:8" ht="13.35" customHeight="1" x14ac:dyDescent="0.3">
      <c r="B122" s="598" t="s">
        <v>1167</v>
      </c>
      <c r="C122" s="584" t="s">
        <v>1168</v>
      </c>
      <c r="D122" s="739">
        <v>1438.5600000000002</v>
      </c>
      <c r="E122" s="948" t="s">
        <v>2115</v>
      </c>
      <c r="F122" s="949"/>
      <c r="G122" s="127"/>
      <c r="H122" s="127"/>
    </row>
    <row r="123" spans="2:8" ht="13.35" customHeight="1" x14ac:dyDescent="0.3">
      <c r="B123" s="598" t="s">
        <v>1169</v>
      </c>
      <c r="C123" s="584" t="s">
        <v>1170</v>
      </c>
      <c r="D123" s="739">
        <v>1438.5600000000002</v>
      </c>
      <c r="E123" s="948" t="s">
        <v>2116</v>
      </c>
      <c r="F123" s="949"/>
      <c r="G123" s="127"/>
      <c r="H123" s="127"/>
    </row>
    <row r="124" spans="2:8" ht="13.35" customHeight="1" x14ac:dyDescent="0.3">
      <c r="B124" s="598" t="s">
        <v>1171</v>
      </c>
      <c r="C124" s="584" t="s">
        <v>1172</v>
      </c>
      <c r="D124" s="739">
        <v>1135.6200000000001</v>
      </c>
      <c r="E124" s="948" t="s">
        <v>2117</v>
      </c>
      <c r="F124" s="949"/>
      <c r="G124" s="127"/>
      <c r="H124" s="127"/>
    </row>
    <row r="125" spans="2:8" ht="13.35" customHeight="1" x14ac:dyDescent="0.3">
      <c r="B125" s="598" t="s">
        <v>1173</v>
      </c>
      <c r="C125" s="584" t="s">
        <v>1174</v>
      </c>
      <c r="D125" s="739">
        <v>1135.6200000000001</v>
      </c>
      <c r="E125" s="948" t="s">
        <v>2118</v>
      </c>
      <c r="F125" s="949"/>
      <c r="G125" s="127"/>
      <c r="H125" s="127"/>
    </row>
    <row r="126" spans="2:8" ht="13.35" customHeight="1" x14ac:dyDescent="0.3">
      <c r="B126" s="598" t="s">
        <v>1175</v>
      </c>
      <c r="C126" s="584" t="s">
        <v>1176</v>
      </c>
      <c r="D126" s="739">
        <v>1135.6200000000001</v>
      </c>
      <c r="E126" s="948" t="s">
        <v>2117</v>
      </c>
      <c r="F126" s="949"/>
      <c r="G126" s="127"/>
      <c r="H126" s="127"/>
    </row>
    <row r="127" spans="2:8" ht="13.35" customHeight="1" x14ac:dyDescent="0.3">
      <c r="B127" s="598" t="s">
        <v>1177</v>
      </c>
      <c r="C127" s="584" t="s">
        <v>1178</v>
      </c>
      <c r="D127" s="739">
        <v>1438.5600000000002</v>
      </c>
      <c r="E127" s="948" t="s">
        <v>2089</v>
      </c>
      <c r="F127" s="949"/>
      <c r="G127" s="127"/>
      <c r="H127" s="127"/>
    </row>
    <row r="128" spans="2:8" ht="13.35" customHeight="1" x14ac:dyDescent="0.3">
      <c r="B128" s="598" t="s">
        <v>1179</v>
      </c>
      <c r="C128" s="584" t="s">
        <v>1180</v>
      </c>
      <c r="D128" s="739">
        <v>1438.5600000000002</v>
      </c>
      <c r="E128" s="948" t="s">
        <v>2120</v>
      </c>
      <c r="F128" s="949"/>
      <c r="G128" s="127"/>
      <c r="H128" s="127"/>
    </row>
    <row r="129" spans="2:8" ht="13.35" customHeight="1" x14ac:dyDescent="0.3">
      <c r="B129" s="598" t="s">
        <v>1181</v>
      </c>
      <c r="C129" s="584" t="s">
        <v>1182</v>
      </c>
      <c r="D129" s="739">
        <v>1438.5600000000002</v>
      </c>
      <c r="E129" s="948" t="s">
        <v>2120</v>
      </c>
      <c r="F129" s="949"/>
      <c r="G129" s="127"/>
      <c r="H129" s="127"/>
    </row>
    <row r="130" spans="2:8" ht="13.35" customHeight="1" x14ac:dyDescent="0.3">
      <c r="B130" s="600" t="s">
        <v>1183</v>
      </c>
      <c r="C130" s="604" t="s">
        <v>1184</v>
      </c>
      <c r="D130" s="740">
        <v>1438.5600000000002</v>
      </c>
      <c r="E130" s="950" t="s">
        <v>2120</v>
      </c>
      <c r="F130" s="951"/>
      <c r="G130" s="127"/>
      <c r="H130" s="127"/>
    </row>
    <row r="131" spans="2:8" ht="12" customHeight="1" x14ac:dyDescent="0.3">
      <c r="B131" s="274"/>
      <c r="C131" s="32"/>
      <c r="D131" s="32"/>
      <c r="E131" s="32"/>
      <c r="F131" s="32"/>
      <c r="G131" s="136"/>
      <c r="H131" s="136"/>
    </row>
    <row r="132" spans="2:8" s="16" customFormat="1" ht="20.100000000000001" customHeight="1" x14ac:dyDescent="0.3">
      <c r="B132" s="773" t="s">
        <v>229</v>
      </c>
      <c r="C132" s="774"/>
      <c r="D132" s="774"/>
      <c r="E132" s="774"/>
      <c r="F132" s="775"/>
      <c r="G132" s="190"/>
      <c r="H132" s="190"/>
    </row>
    <row r="133" spans="2:8" s="16" customFormat="1" ht="40.35" customHeight="1" x14ac:dyDescent="0.3">
      <c r="B133" s="505" t="s">
        <v>29</v>
      </c>
      <c r="C133" s="505" t="s">
        <v>30</v>
      </c>
      <c r="D133" s="506" t="s">
        <v>2227</v>
      </c>
      <c r="E133" s="789" t="s">
        <v>32</v>
      </c>
      <c r="F133" s="789"/>
      <c r="G133" s="190"/>
      <c r="H133" s="190"/>
    </row>
    <row r="134" spans="2:8" x14ac:dyDescent="0.3">
      <c r="B134" s="602" t="s">
        <v>1185</v>
      </c>
      <c r="C134" s="589" t="s">
        <v>1186</v>
      </c>
      <c r="D134" s="738">
        <v>8143.7400000000016</v>
      </c>
      <c r="E134" s="952" t="s">
        <v>2101</v>
      </c>
      <c r="F134" s="953"/>
      <c r="G134" s="140"/>
      <c r="H134" s="140"/>
    </row>
    <row r="135" spans="2:8" x14ac:dyDescent="0.3">
      <c r="B135" s="598" t="s">
        <v>1187</v>
      </c>
      <c r="C135" s="584" t="s">
        <v>1188</v>
      </c>
      <c r="D135" s="739">
        <v>8143.7400000000016</v>
      </c>
      <c r="E135" s="948" t="s">
        <v>2102</v>
      </c>
      <c r="F135" s="949"/>
      <c r="G135" s="140"/>
      <c r="H135" s="140"/>
    </row>
    <row r="136" spans="2:8" x14ac:dyDescent="0.3">
      <c r="B136" s="598" t="s">
        <v>1189</v>
      </c>
      <c r="C136" s="584" t="s">
        <v>1190</v>
      </c>
      <c r="D136" s="739">
        <v>8143.7400000000016</v>
      </c>
      <c r="E136" s="948" t="s">
        <v>2103</v>
      </c>
      <c r="F136" s="949"/>
      <c r="G136" s="140"/>
      <c r="H136" s="140"/>
    </row>
    <row r="137" spans="2:8" x14ac:dyDescent="0.3">
      <c r="B137" s="598" t="s">
        <v>1191</v>
      </c>
      <c r="C137" s="584" t="s">
        <v>1192</v>
      </c>
      <c r="D137" s="739">
        <v>8143.7400000000016</v>
      </c>
      <c r="E137" s="948" t="s">
        <v>2101</v>
      </c>
      <c r="F137" s="949"/>
      <c r="G137" s="140"/>
      <c r="H137" s="140"/>
    </row>
    <row r="138" spans="2:8" x14ac:dyDescent="0.3">
      <c r="B138" s="598" t="s">
        <v>1193</v>
      </c>
      <c r="C138" s="584" t="s">
        <v>1194</v>
      </c>
      <c r="D138" s="739">
        <v>8143.7400000000016</v>
      </c>
      <c r="E138" s="948" t="s">
        <v>2102</v>
      </c>
      <c r="F138" s="949"/>
      <c r="G138" s="140"/>
      <c r="H138" s="140"/>
    </row>
    <row r="139" spans="2:8" x14ac:dyDescent="0.3">
      <c r="B139" s="598" t="s">
        <v>1195</v>
      </c>
      <c r="C139" s="584" t="s">
        <v>1196</v>
      </c>
      <c r="D139" s="739">
        <v>8143.7400000000016</v>
      </c>
      <c r="E139" s="948" t="s">
        <v>2103</v>
      </c>
      <c r="F139" s="949"/>
      <c r="G139" s="140"/>
      <c r="H139" s="140"/>
    </row>
    <row r="140" spans="2:8" x14ac:dyDescent="0.3">
      <c r="B140" s="598" t="s">
        <v>1197</v>
      </c>
      <c r="C140" s="584" t="s">
        <v>1198</v>
      </c>
      <c r="D140" s="739">
        <v>8143.7400000000016</v>
      </c>
      <c r="E140" s="948" t="s">
        <v>2101</v>
      </c>
      <c r="F140" s="949"/>
      <c r="G140" s="140"/>
      <c r="H140" s="140"/>
    </row>
    <row r="141" spans="2:8" x14ac:dyDescent="0.3">
      <c r="B141" s="598" t="s">
        <v>1199</v>
      </c>
      <c r="C141" s="584" t="s">
        <v>1200</v>
      </c>
      <c r="D141" s="739">
        <v>8143.7400000000016</v>
      </c>
      <c r="E141" s="948" t="s">
        <v>2102</v>
      </c>
      <c r="F141" s="949"/>
      <c r="G141" s="140"/>
      <c r="H141" s="140"/>
    </row>
    <row r="142" spans="2:8" x14ac:dyDescent="0.3">
      <c r="B142" s="600" t="s">
        <v>1201</v>
      </c>
      <c r="C142" s="604" t="s">
        <v>1202</v>
      </c>
      <c r="D142" s="740">
        <v>8143.7400000000016</v>
      </c>
      <c r="E142" s="950" t="s">
        <v>2103</v>
      </c>
      <c r="F142" s="951"/>
      <c r="G142" s="140"/>
      <c r="H142" s="140"/>
    </row>
    <row r="143" spans="2:8" ht="12" customHeight="1" x14ac:dyDescent="0.3">
      <c r="B143" s="274"/>
      <c r="C143" s="32"/>
      <c r="D143" s="56"/>
      <c r="E143" s="57"/>
      <c r="F143" s="58"/>
      <c r="G143" s="59"/>
      <c r="H143" s="59"/>
    </row>
    <row r="144" spans="2:8" s="16" customFormat="1" ht="20.100000000000001" customHeight="1" x14ac:dyDescent="0.3">
      <c r="B144" s="936" t="s">
        <v>262</v>
      </c>
      <c r="C144" s="936"/>
      <c r="D144" s="936"/>
      <c r="E144" s="236"/>
      <c r="F144" s="236"/>
      <c r="G144" s="190"/>
      <c r="H144" s="127"/>
    </row>
    <row r="145" spans="2:8" ht="40.200000000000003" customHeight="1" x14ac:dyDescent="0.3">
      <c r="B145" s="505" t="s">
        <v>29</v>
      </c>
      <c r="C145" s="505" t="s">
        <v>30</v>
      </c>
      <c r="D145" s="506" t="s">
        <v>2227</v>
      </c>
      <c r="E145" s="265"/>
      <c r="F145" s="130"/>
      <c r="G145" s="131"/>
      <c r="H145" s="131"/>
    </row>
    <row r="146" spans="2:8" ht="39.6" x14ac:dyDescent="0.3">
      <c r="B146" s="605" t="s">
        <v>494</v>
      </c>
      <c r="C146" s="589" t="s">
        <v>956</v>
      </c>
      <c r="D146" s="734">
        <v>515.16000000000008</v>
      </c>
      <c r="E146" s="124"/>
      <c r="F146" s="126"/>
      <c r="G146" s="127"/>
    </row>
    <row r="147" spans="2:8" ht="79.2" x14ac:dyDescent="0.3">
      <c r="B147" s="606" t="s">
        <v>496</v>
      </c>
      <c r="C147" s="604" t="s">
        <v>1203</v>
      </c>
      <c r="D147" s="741">
        <v>780.84</v>
      </c>
      <c r="E147" s="124"/>
      <c r="F147" s="126"/>
      <c r="G147" s="127"/>
      <c r="H147" s="127"/>
    </row>
    <row r="148" spans="2:8" ht="12" customHeight="1" x14ac:dyDescent="0.3">
      <c r="B148" s="274"/>
      <c r="C148" s="32"/>
      <c r="D148" s="32"/>
      <c r="E148" s="32"/>
      <c r="F148" s="32"/>
      <c r="G148" s="32"/>
      <c r="H148" s="32"/>
    </row>
  </sheetData>
  <mergeCells count="117">
    <mergeCell ref="B2:H2"/>
    <mergeCell ref="E38:F38"/>
    <mergeCell ref="E39:F39"/>
    <mergeCell ref="E41:F41"/>
    <mergeCell ref="E42:F42"/>
    <mergeCell ref="E43:F43"/>
    <mergeCell ref="E37:F37"/>
    <mergeCell ref="B4:E4"/>
    <mergeCell ref="B13:G13"/>
    <mergeCell ref="B3:E3"/>
    <mergeCell ref="B5:C5"/>
    <mergeCell ref="B10:C10"/>
    <mergeCell ref="B11:C11"/>
    <mergeCell ref="B14:D14"/>
    <mergeCell ref="B28:D28"/>
    <mergeCell ref="E40:F40"/>
    <mergeCell ref="B12:E12"/>
    <mergeCell ref="D11:E11"/>
    <mergeCell ref="D10:E10"/>
    <mergeCell ref="B9:E9"/>
    <mergeCell ref="E49:F49"/>
    <mergeCell ref="E50:F50"/>
    <mergeCell ref="E51:F51"/>
    <mergeCell ref="E52:F52"/>
    <mergeCell ref="E53:F53"/>
    <mergeCell ref="A34:F34"/>
    <mergeCell ref="E44:F44"/>
    <mergeCell ref="E45:F45"/>
    <mergeCell ref="E46:F46"/>
    <mergeCell ref="E47:F47"/>
    <mergeCell ref="E48:F48"/>
    <mergeCell ref="B36:F36"/>
    <mergeCell ref="E59:F59"/>
    <mergeCell ref="E60:F60"/>
    <mergeCell ref="E61:F61"/>
    <mergeCell ref="E62:F62"/>
    <mergeCell ref="E63:F63"/>
    <mergeCell ref="E54:F54"/>
    <mergeCell ref="E55:F55"/>
    <mergeCell ref="E56:F56"/>
    <mergeCell ref="E57:F57"/>
    <mergeCell ref="E58:F58"/>
    <mergeCell ref="E69:F69"/>
    <mergeCell ref="E70:F70"/>
    <mergeCell ref="E71:F71"/>
    <mergeCell ref="E72:F72"/>
    <mergeCell ref="E73:F73"/>
    <mergeCell ref="E64:F64"/>
    <mergeCell ref="E67:F67"/>
    <mergeCell ref="E68:F68"/>
    <mergeCell ref="E79:F79"/>
    <mergeCell ref="B66:F66"/>
    <mergeCell ref="E80:F80"/>
    <mergeCell ref="E81:F81"/>
    <mergeCell ref="E82:F82"/>
    <mergeCell ref="E83:F83"/>
    <mergeCell ref="E74:F74"/>
    <mergeCell ref="E75:F75"/>
    <mergeCell ref="E76:F76"/>
    <mergeCell ref="E77:F77"/>
    <mergeCell ref="E78:F78"/>
    <mergeCell ref="E91:F91"/>
    <mergeCell ref="E92:F92"/>
    <mergeCell ref="E93:F93"/>
    <mergeCell ref="E94:F94"/>
    <mergeCell ref="E95:F95"/>
    <mergeCell ref="E84:F84"/>
    <mergeCell ref="E85:F85"/>
    <mergeCell ref="E88:F88"/>
    <mergeCell ref="E89:F89"/>
    <mergeCell ref="E90:F90"/>
    <mergeCell ref="B87:F87"/>
    <mergeCell ref="E101:F101"/>
    <mergeCell ref="E102:F102"/>
    <mergeCell ref="E103:F103"/>
    <mergeCell ref="E104:F104"/>
    <mergeCell ref="E105:F105"/>
    <mergeCell ref="E96:F96"/>
    <mergeCell ref="E97:F97"/>
    <mergeCell ref="E98:F98"/>
    <mergeCell ref="E99:F99"/>
    <mergeCell ref="E100:F100"/>
    <mergeCell ref="E112:F112"/>
    <mergeCell ref="E113:F113"/>
    <mergeCell ref="E116:F116"/>
    <mergeCell ref="E117:F117"/>
    <mergeCell ref="E118:F118"/>
    <mergeCell ref="E106:F106"/>
    <mergeCell ref="E107:F107"/>
    <mergeCell ref="E110:F110"/>
    <mergeCell ref="E111:F111"/>
    <mergeCell ref="B115:F115"/>
    <mergeCell ref="B109:F109"/>
    <mergeCell ref="B144:D144"/>
    <mergeCell ref="E141:F141"/>
    <mergeCell ref="E142:F142"/>
    <mergeCell ref="E136:F136"/>
    <mergeCell ref="E137:F137"/>
    <mergeCell ref="E138:F138"/>
    <mergeCell ref="E139:F139"/>
    <mergeCell ref="E140:F140"/>
    <mergeCell ref="E119:F119"/>
    <mergeCell ref="E120:F120"/>
    <mergeCell ref="E121:F121"/>
    <mergeCell ref="E122:F122"/>
    <mergeCell ref="E123:F123"/>
    <mergeCell ref="E129:F129"/>
    <mergeCell ref="E130:F130"/>
    <mergeCell ref="E133:F133"/>
    <mergeCell ref="E134:F134"/>
    <mergeCell ref="E135:F135"/>
    <mergeCell ref="E124:F124"/>
    <mergeCell ref="E125:F125"/>
    <mergeCell ref="E126:F126"/>
    <mergeCell ref="E127:F127"/>
    <mergeCell ref="E128:F128"/>
    <mergeCell ref="B132:F132"/>
  </mergeCells>
  <printOptions horizontalCentered="1"/>
  <pageMargins left="0.39370078740157483" right="0.39370078740157483" top="0.39370078740157483" bottom="0.39370078740157483" header="0" footer="0.19685039370078741"/>
  <pageSetup scale="77" fitToHeight="0" orientation="portrait" r:id="rId1"/>
  <headerFooter>
    <oddFooter>&amp;C&amp;P</oddFooter>
  </headerFooter>
  <rowBreaks count="3" manualBreakCount="3">
    <brk id="33" min="1" max="7" man="1"/>
    <brk id="85" min="1" max="7" man="1"/>
    <brk id="143" min="1" max="7"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FE680DE-EADF-4C2A-983C-221E3CA4E45A}">
          <x14:formula1>
            <xm:f>Dati!$C$1:$C$9</xm:f>
          </x14:formula1>
          <xm:sqref>C6</xm:sqref>
        </x14:dataValidation>
        <x14:dataValidation type="list" allowBlank="1" showInputMessage="1" showErrorMessage="1" xr:uid="{813BD898-033F-4DEC-93DD-CBFEE06684F5}">
          <x14:formula1>
            <xm:f>Dati!$C$20:$C$109</xm:f>
          </x14:formula1>
          <xm:sqref>C7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B39D-F8BA-433C-A991-C8D0C03DDC60}">
  <sheetPr codeName="Sheet27">
    <tabColor theme="5" tint="0.59999389629810485"/>
    <pageSetUpPr fitToPage="1"/>
  </sheetPr>
  <dimension ref="A1:Q55"/>
  <sheetViews>
    <sheetView showGridLines="0" view="pageBreakPreview" topLeftCell="B4" zoomScaleNormal="100" zoomScaleSheetLayoutView="100" zoomScalePageLayoutView="70" workbookViewId="0">
      <selection activeCell="D47" sqref="D47"/>
    </sheetView>
  </sheetViews>
  <sheetFormatPr defaultColWidth="9.21875" defaultRowHeight="13.8" x14ac:dyDescent="0.3"/>
  <cols>
    <col min="1" max="1" width="0" style="15" hidden="1" customWidth="1"/>
    <col min="2" max="2" width="15.5546875" style="15" customWidth="1"/>
    <col min="3" max="3" width="60.5546875" style="15" customWidth="1"/>
    <col min="4" max="4" width="16.77734375" style="15" bestFit="1" customWidth="1"/>
    <col min="5" max="5" width="10.5546875" style="15" customWidth="1"/>
    <col min="6" max="7" width="9.5546875" style="15" customWidth="1"/>
    <col min="8" max="8" width="10.44140625" style="15" customWidth="1"/>
    <col min="9" max="16384" width="9.21875" style="15"/>
  </cols>
  <sheetData>
    <row r="1" spans="1:8" hidden="1" x14ac:dyDescent="0.3">
      <c r="A1" s="15" t="s">
        <v>0</v>
      </c>
    </row>
    <row r="2" spans="1:8" s="1" customFormat="1" ht="60" customHeight="1" x14ac:dyDescent="0.25">
      <c r="B2" s="840" t="s">
        <v>1236</v>
      </c>
      <c r="C2" s="840"/>
      <c r="D2" s="840"/>
      <c r="E2" s="840"/>
      <c r="F2" s="840"/>
      <c r="G2" s="840"/>
      <c r="H2" s="840"/>
    </row>
    <row r="3" spans="1:8" s="1" customFormat="1" x14ac:dyDescent="0.25">
      <c r="B3" s="329"/>
      <c r="C3" s="329"/>
      <c r="D3" s="330"/>
      <c r="E3" s="330"/>
      <c r="F3" s="37"/>
      <c r="G3" s="38"/>
      <c r="H3" s="38"/>
    </row>
    <row r="4" spans="1:8" s="1" customFormat="1" ht="164.25" customHeight="1" x14ac:dyDescent="0.25">
      <c r="B4" s="976" t="s">
        <v>1237</v>
      </c>
      <c r="C4" s="977"/>
      <c r="D4" s="977"/>
      <c r="E4" s="978"/>
      <c r="F4" s="37"/>
      <c r="G4" s="38"/>
      <c r="H4" s="38"/>
    </row>
    <row r="5" spans="1:8" s="1" customFormat="1" ht="15" customHeight="1" x14ac:dyDescent="0.25">
      <c r="B5" s="198"/>
      <c r="C5" s="205"/>
      <c r="D5" s="200"/>
      <c r="E5" s="199"/>
      <c r="F5" s="37"/>
      <c r="G5" s="38"/>
      <c r="H5" s="38"/>
    </row>
    <row r="6" spans="1:8" s="1" customFormat="1" ht="15" customHeight="1" x14ac:dyDescent="0.25">
      <c r="B6" s="23"/>
      <c r="C6" s="204"/>
      <c r="D6" s="327"/>
      <c r="E6" s="201"/>
      <c r="F6" s="37"/>
      <c r="G6" s="38"/>
      <c r="H6" s="38"/>
    </row>
    <row r="7" spans="1:8" s="30" customFormat="1" ht="20.100000000000001" customHeight="1" x14ac:dyDescent="0.3">
      <c r="B7" s="979" t="s">
        <v>980</v>
      </c>
      <c r="C7" s="980"/>
      <c r="E7" s="207"/>
      <c r="F7" s="110"/>
      <c r="G7" s="278"/>
      <c r="H7" s="21"/>
    </row>
    <row r="8" spans="1:8" s="30" customFormat="1" ht="15" customHeight="1" x14ac:dyDescent="0.3">
      <c r="B8" s="328" t="s">
        <v>981</v>
      </c>
      <c r="C8" s="312" t="s">
        <v>1238</v>
      </c>
      <c r="D8" s="112" t="str">
        <f>VLOOKUP($C8,$B$19:$D$20,2,FALSE)</f>
        <v>Electronic with1 output RS485+4-20 mA</v>
      </c>
      <c r="E8" s="112">
        <f>VLOOKUP($C8,$B$16:$D$39,3,0)</f>
        <v>869.94000000000017</v>
      </c>
      <c r="F8" s="458"/>
      <c r="G8" s="450"/>
      <c r="H8" s="451"/>
    </row>
    <row r="9" spans="1:8" s="30" customFormat="1" ht="15" customHeight="1" x14ac:dyDescent="0.3">
      <c r="B9" s="328" t="s">
        <v>31</v>
      </c>
      <c r="C9" s="312" t="s">
        <v>1131</v>
      </c>
      <c r="D9" s="112" t="str">
        <f>VLOOKUP($C9,B26:D53,2,FALSE)</f>
        <v>Smart S Sensor Mod, R1234yf IR 0-2000 ppm</v>
      </c>
      <c r="E9" s="112">
        <f>VLOOKUP($C9,$B$26:$D$53,3,0)</f>
        <v>2587.1400000000003</v>
      </c>
      <c r="F9" s="459"/>
      <c r="G9" s="450"/>
      <c r="H9" s="451"/>
    </row>
    <row r="10" spans="1:8" s="30" customFormat="1" ht="15" customHeight="1" x14ac:dyDescent="0.3">
      <c r="B10" s="206"/>
      <c r="C10" s="104"/>
      <c r="D10" s="314"/>
      <c r="E10" s="331"/>
      <c r="F10" s="203"/>
      <c r="G10" s="202"/>
      <c r="H10" s="21"/>
    </row>
    <row r="11" spans="1:8" s="30" customFormat="1" ht="15" customHeight="1" x14ac:dyDescent="0.3">
      <c r="B11" s="963" t="s">
        <v>984</v>
      </c>
      <c r="C11" s="963"/>
      <c r="D11" s="963"/>
      <c r="E11" s="963"/>
      <c r="G11" s="110"/>
      <c r="H11" s="21"/>
    </row>
    <row r="12" spans="1:8" s="30" customFormat="1" ht="20.100000000000001" customHeight="1" x14ac:dyDescent="0.3">
      <c r="B12" s="981" t="s">
        <v>985</v>
      </c>
      <c r="C12" s="982"/>
      <c r="D12" s="937" t="s">
        <v>2227</v>
      </c>
      <c r="E12" s="937"/>
      <c r="G12" s="110"/>
      <c r="H12" s="21"/>
    </row>
    <row r="13" spans="1:8" s="30" customFormat="1" ht="20.100000000000001" customHeight="1" x14ac:dyDescent="0.3">
      <c r="B13" s="983" t="str">
        <f>CONCATENATE($C$8,"-",$C$9)</f>
        <v>SMS3A11MED-S4032R1234YF</v>
      </c>
      <c r="C13" s="983"/>
      <c r="D13" s="1110">
        <v>5601.9600000000009</v>
      </c>
      <c r="E13" s="1110"/>
      <c r="G13" s="110"/>
      <c r="H13" s="21"/>
    </row>
    <row r="14" spans="1:8" s="30" customFormat="1" ht="54.75" customHeight="1" x14ac:dyDescent="0.3">
      <c r="B14" s="964" t="str">
        <f>CONCATENATE($D$8," - ",$D$9)</f>
        <v>Electronic with1 output RS485+4-20 mA - Smart S Sensor Mod, R1234yf IR 0-2000 ppm</v>
      </c>
      <c r="C14" s="965"/>
      <c r="D14" s="965"/>
      <c r="E14" s="966"/>
      <c r="G14" s="110"/>
      <c r="H14" s="21"/>
    </row>
    <row r="15" spans="1:8" s="1" customFormat="1" ht="15" customHeight="1" x14ac:dyDescent="0.3">
      <c r="B15" s="23"/>
      <c r="C15" s="480"/>
      <c r="D15" s="480"/>
      <c r="E15" s="189"/>
      <c r="F15" s="37"/>
      <c r="G15" s="38"/>
      <c r="H15" s="38"/>
    </row>
    <row r="16" spans="1:8" s="16" customFormat="1" ht="20.100000000000001" customHeight="1" x14ac:dyDescent="0.3">
      <c r="B16" s="773" t="s">
        <v>1239</v>
      </c>
      <c r="C16" s="774"/>
      <c r="D16" s="775"/>
      <c r="E16" s="331"/>
      <c r="F16" s="236"/>
      <c r="G16" s="190"/>
      <c r="H16" s="190"/>
    </row>
    <row r="17" spans="2:8" s="1" customFormat="1" ht="15" customHeight="1" x14ac:dyDescent="0.25">
      <c r="B17" s="33"/>
      <c r="C17" s="33"/>
      <c r="D17" s="33"/>
      <c r="E17" s="33"/>
      <c r="F17" s="33"/>
      <c r="G17" s="33"/>
      <c r="H17" s="45"/>
    </row>
    <row r="18" spans="2:8" ht="40.200000000000003" customHeight="1" x14ac:dyDescent="0.3">
      <c r="B18" s="505" t="s">
        <v>29</v>
      </c>
      <c r="C18" s="505" t="s">
        <v>30</v>
      </c>
      <c r="D18" s="506" t="s">
        <v>2227</v>
      </c>
      <c r="E18" s="967"/>
      <c r="F18" s="968"/>
      <c r="G18" s="900"/>
      <c r="H18" s="900"/>
    </row>
    <row r="19" spans="2:8" ht="14.1" customHeight="1" x14ac:dyDescent="0.3">
      <c r="B19" s="607" t="s">
        <v>1238</v>
      </c>
      <c r="C19" s="589" t="s">
        <v>1240</v>
      </c>
      <c r="D19" s="742">
        <v>869.94000000000017</v>
      </c>
      <c r="E19" s="969"/>
      <c r="F19" s="970"/>
      <c r="G19" s="971"/>
      <c r="H19" s="971"/>
    </row>
    <row r="20" spans="2:8" x14ac:dyDescent="0.3">
      <c r="B20" s="608" t="s">
        <v>1241</v>
      </c>
      <c r="C20" s="604" t="s">
        <v>1242</v>
      </c>
      <c r="D20" s="743">
        <v>1028.7</v>
      </c>
      <c r="E20" s="972"/>
      <c r="F20" s="972"/>
      <c r="G20" s="971"/>
      <c r="H20" s="971"/>
    </row>
    <row r="21" spans="2:8" x14ac:dyDescent="0.3">
      <c r="B21" s="270"/>
      <c r="C21" s="33"/>
      <c r="D21" s="24"/>
      <c r="E21" s="25"/>
      <c r="F21" s="26"/>
      <c r="G21" s="27"/>
      <c r="H21" s="27"/>
    </row>
    <row r="22" spans="2:8" s="16" customFormat="1" ht="20.100000000000001" customHeight="1" x14ac:dyDescent="0.3">
      <c r="B22" s="936" t="s">
        <v>1243</v>
      </c>
      <c r="C22" s="936"/>
      <c r="D22" s="936"/>
      <c r="E22" s="936"/>
      <c r="F22" s="936"/>
      <c r="G22" s="190"/>
      <c r="H22" s="190"/>
    </row>
    <row r="23" spans="2:8" s="16" customFormat="1" ht="20.100000000000001" customHeight="1" x14ac:dyDescent="0.3">
      <c r="B23" s="973"/>
      <c r="C23" s="973"/>
      <c r="D23" s="973"/>
      <c r="E23" s="973"/>
      <c r="F23" s="973"/>
      <c r="G23" s="113"/>
      <c r="H23" s="113"/>
    </row>
    <row r="24" spans="2:8" s="16" customFormat="1" ht="20.100000000000001" customHeight="1" x14ac:dyDescent="0.3">
      <c r="B24" s="936" t="s">
        <v>500</v>
      </c>
      <c r="C24" s="936"/>
      <c r="D24" s="936"/>
      <c r="E24" s="936"/>
      <c r="F24" s="936"/>
      <c r="G24" s="190"/>
      <c r="H24" s="190"/>
    </row>
    <row r="25" spans="2:8" ht="40.200000000000003" customHeight="1" x14ac:dyDescent="0.3">
      <c r="B25" s="505" t="s">
        <v>29</v>
      </c>
      <c r="C25" s="505" t="s">
        <v>30</v>
      </c>
      <c r="D25" s="609" t="s">
        <v>2227</v>
      </c>
      <c r="E25" s="789" t="s">
        <v>32</v>
      </c>
      <c r="F25" s="789"/>
      <c r="G25" s="900"/>
      <c r="H25" s="900"/>
    </row>
    <row r="26" spans="2:8" ht="14.1" customHeight="1" x14ac:dyDescent="0.3">
      <c r="B26" s="607" t="s">
        <v>983</v>
      </c>
      <c r="C26" s="556" t="s">
        <v>1025</v>
      </c>
      <c r="D26" s="721">
        <v>928.26000000000022</v>
      </c>
      <c r="E26" s="952" t="s">
        <v>2067</v>
      </c>
      <c r="F26" s="953"/>
      <c r="G26" s="971"/>
      <c r="H26" s="971"/>
    </row>
    <row r="27" spans="2:8" x14ac:dyDescent="0.3">
      <c r="B27" s="597" t="s">
        <v>1030</v>
      </c>
      <c r="C27" s="557" t="s">
        <v>1031</v>
      </c>
      <c r="D27" s="744">
        <v>928.26000000000022</v>
      </c>
      <c r="E27" s="948" t="s">
        <v>2066</v>
      </c>
      <c r="F27" s="949"/>
      <c r="G27" s="971"/>
      <c r="H27" s="971"/>
    </row>
    <row r="28" spans="2:8" ht="15" customHeight="1" x14ac:dyDescent="0.3">
      <c r="B28" s="597" t="s">
        <v>1032</v>
      </c>
      <c r="C28" s="557" t="s">
        <v>1033</v>
      </c>
      <c r="D28" s="744">
        <v>928.26000000000022</v>
      </c>
      <c r="E28" s="948" t="s">
        <v>2066</v>
      </c>
      <c r="F28" s="949"/>
      <c r="G28" s="971"/>
      <c r="H28" s="971"/>
    </row>
    <row r="29" spans="2:8" x14ac:dyDescent="0.3">
      <c r="B29" s="597" t="s">
        <v>1066</v>
      </c>
      <c r="C29" s="557" t="s">
        <v>1057</v>
      </c>
      <c r="D29" s="744">
        <v>928.26000000000022</v>
      </c>
      <c r="E29" s="948" t="s">
        <v>2066</v>
      </c>
      <c r="F29" s="949"/>
      <c r="G29" s="971"/>
      <c r="H29" s="971"/>
    </row>
    <row r="30" spans="2:8" ht="14.1" customHeight="1" x14ac:dyDescent="0.3">
      <c r="B30" s="597" t="s">
        <v>1056</v>
      </c>
      <c r="C30" s="557" t="s">
        <v>1057</v>
      </c>
      <c r="D30" s="744">
        <v>928.26000000000022</v>
      </c>
      <c r="E30" s="948" t="s">
        <v>2068</v>
      </c>
      <c r="F30" s="949"/>
      <c r="G30" s="971"/>
      <c r="H30" s="971"/>
    </row>
    <row r="31" spans="2:8" ht="14.1" customHeight="1" x14ac:dyDescent="0.3">
      <c r="B31" s="608" t="s">
        <v>1034</v>
      </c>
      <c r="C31" s="604" t="s">
        <v>1244</v>
      </c>
      <c r="D31" s="745">
        <v>928.26000000000022</v>
      </c>
      <c r="E31" s="950" t="s">
        <v>2066</v>
      </c>
      <c r="F31" s="951"/>
      <c r="G31" s="971"/>
      <c r="H31" s="971"/>
    </row>
    <row r="32" spans="2:8" ht="14.1" customHeight="1" x14ac:dyDescent="0.3">
      <c r="B32" s="55"/>
      <c r="C32" s="275"/>
      <c r="D32" s="148"/>
      <c r="E32" s="284"/>
      <c r="F32" s="287"/>
      <c r="G32" s="125"/>
      <c r="H32" s="125"/>
    </row>
    <row r="33" spans="2:8" ht="19.5" customHeight="1" x14ac:dyDescent="0.3">
      <c r="B33" s="773" t="s">
        <v>579</v>
      </c>
      <c r="C33" s="774"/>
      <c r="D33" s="774"/>
      <c r="E33" s="774"/>
      <c r="F33" s="775"/>
      <c r="G33" s="190"/>
      <c r="H33" s="190"/>
    </row>
    <row r="34" spans="2:8" ht="39.75" customHeight="1" x14ac:dyDescent="0.3">
      <c r="B34" s="505" t="s">
        <v>29</v>
      </c>
      <c r="C34" s="505" t="s">
        <v>30</v>
      </c>
      <c r="D34" s="609" t="s">
        <v>2227</v>
      </c>
      <c r="E34" s="789" t="s">
        <v>32</v>
      </c>
      <c r="F34" s="789"/>
      <c r="G34" s="900"/>
      <c r="H34" s="900"/>
    </row>
    <row r="35" spans="2:8" ht="14.1" customHeight="1" x14ac:dyDescent="0.3">
      <c r="B35" s="607" t="s">
        <v>1077</v>
      </c>
      <c r="C35" s="556" t="s">
        <v>1025</v>
      </c>
      <c r="D35" s="724">
        <v>1438.5600000000002</v>
      </c>
      <c r="E35" s="952" t="s">
        <v>2067</v>
      </c>
      <c r="F35" s="953"/>
      <c r="G35" s="971"/>
      <c r="H35" s="971"/>
    </row>
    <row r="36" spans="2:8" x14ac:dyDescent="0.3">
      <c r="B36" s="597" t="s">
        <v>1078</v>
      </c>
      <c r="C36" s="557" t="s">
        <v>1079</v>
      </c>
      <c r="D36" s="746">
        <v>1438.5600000000002</v>
      </c>
      <c r="E36" s="948" t="s">
        <v>2071</v>
      </c>
      <c r="F36" s="949"/>
      <c r="G36" s="971"/>
      <c r="H36" s="971"/>
    </row>
    <row r="37" spans="2:8" x14ac:dyDescent="0.3">
      <c r="B37" s="597" t="s">
        <v>1080</v>
      </c>
      <c r="C37" s="557" t="s">
        <v>1081</v>
      </c>
      <c r="D37" s="747">
        <v>1438.5600000000002</v>
      </c>
      <c r="E37" s="948" t="s">
        <v>2071</v>
      </c>
      <c r="F37" s="949"/>
      <c r="G37" s="971"/>
      <c r="H37" s="971"/>
    </row>
    <row r="38" spans="2:8" x14ac:dyDescent="0.3">
      <c r="B38" s="608" t="s">
        <v>1106</v>
      </c>
      <c r="C38" s="567" t="s">
        <v>1107</v>
      </c>
      <c r="D38" s="740">
        <v>1438.5600000000002</v>
      </c>
      <c r="E38" s="950" t="s">
        <v>2071</v>
      </c>
      <c r="F38" s="951"/>
      <c r="G38" s="971"/>
      <c r="H38" s="971"/>
    </row>
    <row r="39" spans="2:8" x14ac:dyDescent="0.3">
      <c r="B39" s="55"/>
      <c r="C39" s="285"/>
      <c r="D39" s="286"/>
      <c r="E39" s="149"/>
      <c r="F39" s="287"/>
      <c r="G39" s="125"/>
      <c r="H39" s="125"/>
    </row>
    <row r="40" spans="2:8" ht="19.5" customHeight="1" x14ac:dyDescent="0.3">
      <c r="B40" s="332" t="s">
        <v>1245</v>
      </c>
      <c r="C40" s="333"/>
      <c r="D40" s="333"/>
      <c r="E40" s="333"/>
      <c r="F40" s="334"/>
      <c r="G40" s="190"/>
      <c r="H40" s="190"/>
    </row>
    <row r="41" spans="2:8" ht="39.75" customHeight="1" x14ac:dyDescent="0.3">
      <c r="B41" s="505" t="s">
        <v>29</v>
      </c>
      <c r="C41" s="505" t="s">
        <v>30</v>
      </c>
      <c r="D41" s="609" t="s">
        <v>2227</v>
      </c>
      <c r="E41" s="789" t="s">
        <v>32</v>
      </c>
      <c r="F41" s="789"/>
      <c r="G41" s="900"/>
      <c r="H41" s="900"/>
    </row>
    <row r="42" spans="2:8" ht="14.1" customHeight="1" x14ac:dyDescent="0.3">
      <c r="B42" s="596" t="s">
        <v>1123</v>
      </c>
      <c r="C42" s="610" t="s">
        <v>1124</v>
      </c>
      <c r="D42" s="721">
        <v>2587.1400000000003</v>
      </c>
      <c r="E42" s="974" t="s">
        <v>2109</v>
      </c>
      <c r="F42" s="975"/>
      <c r="G42" s="971"/>
      <c r="H42" s="971"/>
    </row>
    <row r="43" spans="2:8" x14ac:dyDescent="0.3">
      <c r="B43" s="597" t="s">
        <v>1125</v>
      </c>
      <c r="C43" s="557" t="s">
        <v>1126</v>
      </c>
      <c r="D43" s="744">
        <v>2587.1400000000003</v>
      </c>
      <c r="E43" s="948" t="s">
        <v>2105</v>
      </c>
      <c r="F43" s="949"/>
      <c r="G43" s="971"/>
      <c r="H43" s="971"/>
    </row>
    <row r="44" spans="2:8" x14ac:dyDescent="0.3">
      <c r="B44" s="597" t="s">
        <v>1129</v>
      </c>
      <c r="C44" s="566" t="s">
        <v>1130</v>
      </c>
      <c r="D44" s="744">
        <v>2587.1400000000003</v>
      </c>
      <c r="E44" s="948" t="s">
        <v>2092</v>
      </c>
      <c r="F44" s="949"/>
      <c r="G44" s="971"/>
      <c r="H44" s="971"/>
    </row>
    <row r="45" spans="2:8" x14ac:dyDescent="0.3">
      <c r="B45" s="597" t="s">
        <v>1131</v>
      </c>
      <c r="C45" s="566" t="s">
        <v>1132</v>
      </c>
      <c r="D45" s="744">
        <v>2587.1400000000003</v>
      </c>
      <c r="E45" s="954" t="s">
        <v>2106</v>
      </c>
      <c r="F45" s="955"/>
      <c r="G45" s="971"/>
      <c r="H45" s="971"/>
    </row>
    <row r="46" spans="2:8" x14ac:dyDescent="0.3">
      <c r="B46" s="597" t="s">
        <v>1133</v>
      </c>
      <c r="C46" s="566" t="s">
        <v>1134</v>
      </c>
      <c r="D46" s="744">
        <v>2587.1400000000003</v>
      </c>
      <c r="E46" s="954" t="s">
        <v>2104</v>
      </c>
      <c r="F46" s="955"/>
      <c r="G46" s="971"/>
      <c r="H46" s="971"/>
    </row>
    <row r="47" spans="2:8" x14ac:dyDescent="0.3">
      <c r="B47" s="597" t="s">
        <v>1135</v>
      </c>
      <c r="C47" s="566" t="s">
        <v>1136</v>
      </c>
      <c r="D47" s="744">
        <v>2587.1400000000003</v>
      </c>
      <c r="E47" s="948" t="s">
        <v>2093</v>
      </c>
      <c r="F47" s="949"/>
      <c r="G47" s="971"/>
      <c r="H47" s="971"/>
    </row>
    <row r="48" spans="2:8" x14ac:dyDescent="0.3">
      <c r="B48" s="597" t="s">
        <v>1137</v>
      </c>
      <c r="C48" s="566" t="s">
        <v>1138</v>
      </c>
      <c r="D48" s="744">
        <v>2587.1400000000003</v>
      </c>
      <c r="E48" s="948" t="s">
        <v>2094</v>
      </c>
      <c r="F48" s="949"/>
      <c r="G48" s="971"/>
      <c r="H48" s="971"/>
    </row>
    <row r="49" spans="2:17" x14ac:dyDescent="0.3">
      <c r="B49" s="597" t="s">
        <v>1139</v>
      </c>
      <c r="C49" s="566" t="s">
        <v>1140</v>
      </c>
      <c r="D49" s="744">
        <v>2587.1400000000003</v>
      </c>
      <c r="E49" s="948" t="s">
        <v>2095</v>
      </c>
      <c r="F49" s="949"/>
      <c r="G49" s="971"/>
      <c r="H49" s="971"/>
    </row>
    <row r="50" spans="2:17" x14ac:dyDescent="0.3">
      <c r="B50" s="597" t="s">
        <v>1141</v>
      </c>
      <c r="C50" s="566" t="s">
        <v>1142</v>
      </c>
      <c r="D50" s="744">
        <v>2587.1400000000003</v>
      </c>
      <c r="E50" s="948" t="s">
        <v>2096</v>
      </c>
      <c r="F50" s="949"/>
      <c r="G50" s="971"/>
      <c r="H50" s="971"/>
    </row>
    <row r="51" spans="2:17" x14ac:dyDescent="0.3">
      <c r="B51" s="597" t="s">
        <v>1143</v>
      </c>
      <c r="C51" s="566" t="s">
        <v>1144</v>
      </c>
      <c r="D51" s="744">
        <v>2587.1400000000003</v>
      </c>
      <c r="E51" s="948" t="s">
        <v>2097</v>
      </c>
      <c r="F51" s="949"/>
      <c r="G51" s="971"/>
      <c r="H51" s="971"/>
    </row>
    <row r="52" spans="2:17" x14ac:dyDescent="0.3">
      <c r="B52" s="597" t="s">
        <v>1145</v>
      </c>
      <c r="C52" s="566" t="s">
        <v>1146</v>
      </c>
      <c r="D52" s="744">
        <v>2587.1400000000003</v>
      </c>
      <c r="E52" s="948" t="s">
        <v>2108</v>
      </c>
      <c r="F52" s="949"/>
      <c r="G52" s="971"/>
      <c r="H52" s="971"/>
    </row>
    <row r="53" spans="2:17" x14ac:dyDescent="0.3">
      <c r="B53" s="608" t="s">
        <v>1147</v>
      </c>
      <c r="C53" s="567" t="s">
        <v>1148</v>
      </c>
      <c r="D53" s="745">
        <v>2587.1400000000003</v>
      </c>
      <c r="E53" s="950" t="s">
        <v>2098</v>
      </c>
      <c r="F53" s="951"/>
      <c r="G53" s="971"/>
      <c r="H53" s="971"/>
    </row>
    <row r="55" spans="2:17" x14ac:dyDescent="0.3">
      <c r="Q55" s="212"/>
    </row>
  </sheetData>
  <mergeCells count="70">
    <mergeCell ref="B2:H2"/>
    <mergeCell ref="G27:H27"/>
    <mergeCell ref="G28:H28"/>
    <mergeCell ref="G29:H29"/>
    <mergeCell ref="G30:H30"/>
    <mergeCell ref="G18:H18"/>
    <mergeCell ref="B4:E4"/>
    <mergeCell ref="E25:F25"/>
    <mergeCell ref="G25:H25"/>
    <mergeCell ref="E26:F26"/>
    <mergeCell ref="G26:H26"/>
    <mergeCell ref="B16:D16"/>
    <mergeCell ref="B7:C7"/>
    <mergeCell ref="B12:C12"/>
    <mergeCell ref="B13:C13"/>
    <mergeCell ref="B11:E11"/>
    <mergeCell ref="G48:H48"/>
    <mergeCell ref="G47:H47"/>
    <mergeCell ref="G46:H46"/>
    <mergeCell ref="G45:H45"/>
    <mergeCell ref="G44:H44"/>
    <mergeCell ref="G53:H53"/>
    <mergeCell ref="G52:H52"/>
    <mergeCell ref="G51:H51"/>
    <mergeCell ref="G50:H50"/>
    <mergeCell ref="G49:H49"/>
    <mergeCell ref="E51:F51"/>
    <mergeCell ref="E52:F52"/>
    <mergeCell ref="E53:F53"/>
    <mergeCell ref="E46:F46"/>
    <mergeCell ref="E47:F47"/>
    <mergeCell ref="E48:F48"/>
    <mergeCell ref="E49:F49"/>
    <mergeCell ref="E50:F50"/>
    <mergeCell ref="E45:F45"/>
    <mergeCell ref="E35:F35"/>
    <mergeCell ref="E36:F36"/>
    <mergeCell ref="E37:F37"/>
    <mergeCell ref="E38:F38"/>
    <mergeCell ref="E41:F41"/>
    <mergeCell ref="E34:F34"/>
    <mergeCell ref="G34:H34"/>
    <mergeCell ref="E42:F42"/>
    <mergeCell ref="E43:F43"/>
    <mergeCell ref="E44:F44"/>
    <mergeCell ref="G42:H42"/>
    <mergeCell ref="G43:H43"/>
    <mergeCell ref="G38:H38"/>
    <mergeCell ref="G37:H37"/>
    <mergeCell ref="G36:H36"/>
    <mergeCell ref="G35:H35"/>
    <mergeCell ref="G41:H41"/>
    <mergeCell ref="G19:H19"/>
    <mergeCell ref="E20:F20"/>
    <mergeCell ref="G20:H20"/>
    <mergeCell ref="G31:H31"/>
    <mergeCell ref="E27:F27"/>
    <mergeCell ref="E28:F28"/>
    <mergeCell ref="E29:F29"/>
    <mergeCell ref="E30:F30"/>
    <mergeCell ref="E31:F31"/>
    <mergeCell ref="B24:F24"/>
    <mergeCell ref="B23:F23"/>
    <mergeCell ref="D12:E12"/>
    <mergeCell ref="D13:E13"/>
    <mergeCell ref="B14:E14"/>
    <mergeCell ref="B22:F22"/>
    <mergeCell ref="B33:F33"/>
    <mergeCell ref="E18:F18"/>
    <mergeCell ref="E19:F19"/>
  </mergeCells>
  <phoneticPr fontId="15" type="noConversion"/>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rowBreaks count="1" manualBreakCount="1">
    <brk id="39" min="1" max="7"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B1F03F0-4995-4157-B257-9813D907F98A}">
          <x14:formula1>
            <xm:f>Dati!$E$1:$E$2</xm:f>
          </x14:formula1>
          <xm:sqref>C8</xm:sqref>
        </x14:dataValidation>
        <x14:dataValidation type="list" allowBlank="1" showInputMessage="1" showErrorMessage="1" xr:uid="{FAB09076-ADEF-472D-A38D-7EA76B4A79FC}">
          <x14:formula1>
            <xm:f>Dati!$E$20:$E$31</xm:f>
          </x14:formula1>
          <xm:sqref>C9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E53D-8350-49AB-8913-019708A47F39}">
  <sheetPr>
    <tabColor theme="5" tint="0.59999389629810485"/>
    <pageSetUpPr fitToPage="1"/>
  </sheetPr>
  <dimension ref="A1:H37"/>
  <sheetViews>
    <sheetView showGridLines="0" view="pageBreakPreview" topLeftCell="B3" zoomScaleNormal="100" zoomScaleSheetLayoutView="100" zoomScalePageLayoutView="70" workbookViewId="0">
      <selection activeCell="D31" sqref="D31:D36"/>
    </sheetView>
  </sheetViews>
  <sheetFormatPr defaultColWidth="9.21875" defaultRowHeight="13.8" x14ac:dyDescent="0.3"/>
  <cols>
    <col min="1" max="1" width="0" style="15" hidden="1" customWidth="1"/>
    <col min="2" max="2" width="14.5546875" style="15" customWidth="1"/>
    <col min="3" max="3" width="67.5546875" style="15" customWidth="1"/>
    <col min="4" max="4" width="16.44140625" style="15" bestFit="1" customWidth="1"/>
    <col min="5" max="5" width="10.5546875" style="15" customWidth="1"/>
    <col min="6" max="7" width="9.5546875" style="15" customWidth="1"/>
    <col min="8" max="8" width="10.5546875" style="15" customWidth="1"/>
    <col min="9" max="16384" width="9.21875" style="15"/>
  </cols>
  <sheetData>
    <row r="1" spans="1:8" hidden="1" x14ac:dyDescent="0.3">
      <c r="A1" s="15" t="s">
        <v>0</v>
      </c>
    </row>
    <row r="2" spans="1:8" s="1" customFormat="1" ht="60" customHeight="1" x14ac:dyDescent="0.25">
      <c r="B2" s="840" t="s">
        <v>1246</v>
      </c>
      <c r="C2" s="840"/>
      <c r="D2" s="840"/>
      <c r="E2" s="840"/>
      <c r="F2" s="840"/>
      <c r="G2" s="840"/>
      <c r="H2" s="840"/>
    </row>
    <row r="3" spans="1:8" s="1" customFormat="1" ht="153" customHeight="1" x14ac:dyDescent="0.25">
      <c r="B3" s="803" t="s">
        <v>1247</v>
      </c>
      <c r="C3" s="803"/>
      <c r="D3" s="803"/>
      <c r="E3" s="33"/>
      <c r="F3" s="33"/>
      <c r="G3" s="33"/>
      <c r="H3" s="33"/>
    </row>
    <row r="4" spans="1:8" s="30" customFormat="1" ht="20.100000000000001" customHeight="1" x14ac:dyDescent="0.3">
      <c r="B4" s="992" t="s">
        <v>980</v>
      </c>
      <c r="C4" s="993"/>
      <c r="E4" s="104"/>
      <c r="F4" s="110"/>
      <c r="G4" s="111"/>
      <c r="H4" s="21"/>
    </row>
    <row r="5" spans="1:8" s="30" customFormat="1" ht="15" customHeight="1" x14ac:dyDescent="0.3">
      <c r="B5" s="324" t="s">
        <v>981</v>
      </c>
      <c r="C5" s="308" t="s">
        <v>1248</v>
      </c>
      <c r="D5" s="112" t="str">
        <f>VLOOKUP($C5,$B$17:$D$27,2,FALSE)</f>
        <v>Sens Smart S-IS Transmitter, 4A Alum Encl, RS-485, 4-20 mA, LCD Disp, IS&amp;GI card</v>
      </c>
      <c r="E5" s="112">
        <f>VLOOKUP($C5,$B$16:$D$27,3,0)</f>
        <v>1739.8800000000003</v>
      </c>
      <c r="F5" s="112" t="str">
        <f>VLOOKUP($C5,$B$17:$E$27,2,0)</f>
        <v>Sens Smart S-IS Transmitter, 4A Alum Encl, RS-485, 4-20 mA, LCD Disp, IS&amp;GI card</v>
      </c>
      <c r="G5" s="111"/>
      <c r="H5" s="21"/>
    </row>
    <row r="6" spans="1:8" s="30" customFormat="1" ht="15" customHeight="1" x14ac:dyDescent="0.3">
      <c r="B6" s="324" t="s">
        <v>1206</v>
      </c>
      <c r="C6" s="308" t="s">
        <v>1249</v>
      </c>
      <c r="D6" s="112" t="str">
        <f>VLOOKUP($C6,B31:D36,2,FALSE)</f>
        <v>Smart S Sensor Mod, Oxygen O2 EC 0-25% Vol.</v>
      </c>
      <c r="E6" s="112">
        <f>VLOOKUP($C6,$B$31:$D$36,3,0)</f>
        <v>1135.6200000000001</v>
      </c>
      <c r="F6" s="112" t="str">
        <f>VLOOKUP($C6,$B$31:$E$36,2,0)</f>
        <v>Smart S Sensor Mod, Oxygen O2 EC 0-25% Vol.</v>
      </c>
      <c r="G6" s="111"/>
      <c r="H6" s="21"/>
    </row>
    <row r="7" spans="1:8" s="30" customFormat="1" ht="15" customHeight="1" x14ac:dyDescent="0.3">
      <c r="B7" s="104"/>
      <c r="C7" s="104"/>
      <c r="D7" s="104"/>
      <c r="E7" s="104"/>
      <c r="F7" s="110"/>
      <c r="G7" s="111"/>
      <c r="H7" s="21"/>
    </row>
    <row r="8" spans="1:8" s="30" customFormat="1" ht="15" customHeight="1" x14ac:dyDescent="0.3">
      <c r="B8" s="943" t="s">
        <v>1250</v>
      </c>
      <c r="C8" s="943"/>
      <c r="D8" s="943"/>
      <c r="E8" s="279"/>
      <c r="F8" s="110"/>
      <c r="G8" s="111"/>
      <c r="H8" s="21"/>
    </row>
    <row r="9" spans="1:8" s="30" customFormat="1" ht="20.100000000000001" customHeight="1" x14ac:dyDescent="0.3">
      <c r="B9" s="937" t="s">
        <v>1251</v>
      </c>
      <c r="C9" s="937"/>
      <c r="D9" s="320" t="s">
        <v>2227</v>
      </c>
      <c r="E9" s="111"/>
      <c r="F9" s="110"/>
      <c r="G9" s="111"/>
      <c r="H9" s="21"/>
    </row>
    <row r="10" spans="1:8" s="30" customFormat="1" ht="20.100000000000001" customHeight="1" x14ac:dyDescent="0.3">
      <c r="B10" s="961" t="str">
        <f>CONCATENATE($C$5,"-",$C$6)</f>
        <v>SIS4A21-S5005O2</v>
      </c>
      <c r="C10" s="961"/>
      <c r="D10" s="748">
        <v>2875.5000000000005</v>
      </c>
      <c r="E10" s="325"/>
      <c r="F10" s="110"/>
      <c r="G10" s="111"/>
      <c r="H10" s="21"/>
    </row>
    <row r="11" spans="1:8" s="30" customFormat="1" ht="54.75" customHeight="1" x14ac:dyDescent="0.3">
      <c r="B11" s="961" t="str">
        <f>CONCATENATE($F$5," ",$F$6)</f>
        <v>Sens Smart S-IS Transmitter, 4A Alum Encl, RS-485, 4-20 mA, LCD Disp, IS&amp;GI card Smart S Sensor Mod, Oxygen O2 EC 0-25% Vol.</v>
      </c>
      <c r="C11" s="961"/>
      <c r="D11" s="961"/>
      <c r="E11" s="326"/>
      <c r="F11" s="110"/>
      <c r="G11" s="111"/>
      <c r="H11" s="21"/>
    </row>
    <row r="12" spans="1:8" s="1" customFormat="1" ht="15" customHeight="1" x14ac:dyDescent="0.3">
      <c r="B12" s="114"/>
      <c r="C12" s="114"/>
      <c r="D12" s="114"/>
      <c r="E12" s="114"/>
      <c r="F12" s="32"/>
      <c r="G12" s="64"/>
    </row>
    <row r="13" spans="1:8" s="16" customFormat="1" ht="20.100000000000001" customHeight="1" x14ac:dyDescent="0.3">
      <c r="B13" s="773" t="s">
        <v>1252</v>
      </c>
      <c r="C13" s="774"/>
      <c r="D13" s="775"/>
      <c r="E13" s="236"/>
      <c r="F13" s="236"/>
      <c r="G13" s="190"/>
      <c r="H13" s="190"/>
    </row>
    <row r="14" spans="1:8" s="1" customFormat="1" ht="15" customHeight="1" x14ac:dyDescent="0.25">
      <c r="B14" s="119"/>
      <c r="C14" s="33"/>
      <c r="D14" s="33"/>
      <c r="E14" s="282"/>
      <c r="F14" s="282"/>
      <c r="G14" s="282"/>
      <c r="H14" s="283"/>
    </row>
    <row r="15" spans="1:8" s="16" customFormat="1" ht="20.100000000000001" customHeight="1" x14ac:dyDescent="0.3">
      <c r="B15" s="770" t="s">
        <v>1253</v>
      </c>
      <c r="C15" s="771"/>
      <c r="D15" s="772"/>
      <c r="E15" s="236"/>
      <c r="F15" s="236"/>
      <c r="G15" s="190"/>
      <c r="H15" s="190"/>
    </row>
    <row r="16" spans="1:8" ht="35.1" customHeight="1" x14ac:dyDescent="0.3">
      <c r="B16" s="505" t="s">
        <v>29</v>
      </c>
      <c r="C16" s="505" t="s">
        <v>30</v>
      </c>
      <c r="D16" s="506" t="s">
        <v>2227</v>
      </c>
      <c r="E16" s="265"/>
      <c r="F16" s="271"/>
      <c r="G16" s="131"/>
      <c r="H16" s="131"/>
    </row>
    <row r="17" spans="2:8" x14ac:dyDescent="0.3">
      <c r="B17" s="436" t="s">
        <v>1248</v>
      </c>
      <c r="C17" s="518" t="s">
        <v>1254</v>
      </c>
      <c r="D17" s="718">
        <v>1739.8800000000003</v>
      </c>
      <c r="E17" s="124"/>
      <c r="F17" s="126"/>
      <c r="G17" s="127"/>
      <c r="H17" s="127"/>
    </row>
    <row r="18" spans="2:8" x14ac:dyDescent="0.3">
      <c r="B18" s="311" t="s">
        <v>1255</v>
      </c>
      <c r="C18" s="513" t="s">
        <v>1256</v>
      </c>
      <c r="D18" s="735">
        <v>2055.7800000000007</v>
      </c>
      <c r="E18" s="124"/>
      <c r="F18" s="126"/>
      <c r="G18" s="127"/>
      <c r="H18" s="127"/>
    </row>
    <row r="19" spans="2:8" ht="26.4" x14ac:dyDescent="0.3">
      <c r="B19" s="311" t="s">
        <v>1257</v>
      </c>
      <c r="C19" s="513" t="s">
        <v>1258</v>
      </c>
      <c r="D19" s="735">
        <v>1848.4200000000003</v>
      </c>
      <c r="E19" s="124"/>
      <c r="F19" s="126"/>
      <c r="G19" s="127"/>
      <c r="H19" s="127"/>
    </row>
    <row r="20" spans="2:8" ht="26.4" x14ac:dyDescent="0.3">
      <c r="B20" s="437" t="s">
        <v>1259</v>
      </c>
      <c r="C20" s="514" t="s">
        <v>1260</v>
      </c>
      <c r="D20" s="741">
        <v>2151.36</v>
      </c>
      <c r="E20" s="124"/>
      <c r="F20" s="126"/>
      <c r="G20" s="127"/>
      <c r="H20" s="127"/>
    </row>
    <row r="21" spans="2:8" ht="15" customHeight="1" x14ac:dyDescent="0.3">
      <c r="B21" s="119"/>
      <c r="C21" s="33"/>
      <c r="D21" s="33"/>
      <c r="E21" s="282"/>
      <c r="F21" s="282"/>
      <c r="G21" s="282"/>
      <c r="H21" s="283"/>
    </row>
    <row r="22" spans="2:8" s="16" customFormat="1" ht="20.100000000000001" customHeight="1" x14ac:dyDescent="0.3">
      <c r="B22" s="770" t="s">
        <v>1261</v>
      </c>
      <c r="C22" s="771"/>
      <c r="D22" s="772"/>
      <c r="E22" s="236"/>
      <c r="F22" s="236"/>
      <c r="G22" s="190"/>
      <c r="H22" s="190"/>
    </row>
    <row r="23" spans="2:8" s="16" customFormat="1" ht="40.200000000000003" customHeight="1" x14ac:dyDescent="0.3">
      <c r="B23" s="505" t="s">
        <v>29</v>
      </c>
      <c r="C23" s="505" t="s">
        <v>30</v>
      </c>
      <c r="D23" s="506" t="s">
        <v>2227</v>
      </c>
      <c r="E23" s="236"/>
      <c r="F23" s="236"/>
      <c r="G23" s="190"/>
      <c r="H23" s="190"/>
    </row>
    <row r="24" spans="2:8" ht="15" customHeight="1" x14ac:dyDescent="0.3">
      <c r="B24" s="436" t="s">
        <v>1262</v>
      </c>
      <c r="C24" s="518" t="s">
        <v>1263</v>
      </c>
      <c r="D24" s="718">
        <v>2366.8200000000002</v>
      </c>
      <c r="E24" s="124"/>
      <c r="F24" s="126"/>
      <c r="G24" s="127"/>
      <c r="H24" s="127"/>
    </row>
    <row r="25" spans="2:8" x14ac:dyDescent="0.3">
      <c r="B25" s="311" t="s">
        <v>1264</v>
      </c>
      <c r="C25" s="513" t="s">
        <v>1265</v>
      </c>
      <c r="D25" s="735">
        <v>2669.7600000000007</v>
      </c>
      <c r="E25" s="124"/>
      <c r="F25" s="126"/>
      <c r="G25" s="127"/>
      <c r="H25" s="127"/>
    </row>
    <row r="26" spans="2:8" ht="26.4" x14ac:dyDescent="0.3">
      <c r="B26" s="311" t="s">
        <v>1266</v>
      </c>
      <c r="C26" s="513" t="s">
        <v>1267</v>
      </c>
      <c r="D26" s="735">
        <v>2465.6400000000003</v>
      </c>
      <c r="E26" s="124"/>
      <c r="F26" s="126"/>
      <c r="G26" s="127"/>
      <c r="H26" s="127"/>
    </row>
    <row r="27" spans="2:8" ht="26.4" x14ac:dyDescent="0.3">
      <c r="B27" s="437" t="s">
        <v>1268</v>
      </c>
      <c r="C27" s="514" t="s">
        <v>1269</v>
      </c>
      <c r="D27" s="741">
        <v>2776.6800000000007</v>
      </c>
      <c r="E27" s="124"/>
      <c r="F27" s="126"/>
      <c r="G27" s="127"/>
      <c r="H27" s="127"/>
    </row>
    <row r="28" spans="2:8" x14ac:dyDescent="0.3">
      <c r="B28" s="33"/>
      <c r="C28" s="33"/>
      <c r="D28" s="44"/>
      <c r="E28" s="25"/>
      <c r="F28" s="46"/>
      <c r="G28" s="65"/>
      <c r="H28" s="65"/>
    </row>
    <row r="29" spans="2:8" s="16" customFormat="1" ht="20.100000000000001" customHeight="1" x14ac:dyDescent="0.3">
      <c r="B29" s="770" t="s">
        <v>1270</v>
      </c>
      <c r="C29" s="771"/>
      <c r="D29" s="771"/>
      <c r="E29" s="771"/>
      <c r="F29" s="772"/>
      <c r="G29" s="190"/>
      <c r="H29" s="190"/>
    </row>
    <row r="30" spans="2:8" s="16" customFormat="1" ht="40.200000000000003" customHeight="1" x14ac:dyDescent="0.3">
      <c r="B30" s="505" t="s">
        <v>29</v>
      </c>
      <c r="C30" s="505" t="s">
        <v>30</v>
      </c>
      <c r="D30" s="506" t="s">
        <v>2227</v>
      </c>
      <c r="E30" s="789" t="s">
        <v>32</v>
      </c>
      <c r="F30" s="789"/>
      <c r="G30" s="190"/>
      <c r="H30" s="190"/>
    </row>
    <row r="31" spans="2:8" ht="15" customHeight="1" x14ac:dyDescent="0.3">
      <c r="B31" s="436" t="s">
        <v>1249</v>
      </c>
      <c r="C31" s="518" t="s">
        <v>1271</v>
      </c>
      <c r="D31" s="724">
        <v>1135.6200000000001</v>
      </c>
      <c r="E31" s="990" t="s">
        <v>2079</v>
      </c>
      <c r="F31" s="991"/>
      <c r="G31" s="127"/>
      <c r="H31" s="127"/>
    </row>
    <row r="32" spans="2:8" x14ac:dyDescent="0.3">
      <c r="B32" s="311" t="s">
        <v>1272</v>
      </c>
      <c r="C32" s="513" t="s">
        <v>1273</v>
      </c>
      <c r="D32" s="744">
        <v>1547.1000000000001</v>
      </c>
      <c r="E32" s="986" t="s">
        <v>2119</v>
      </c>
      <c r="F32" s="987"/>
      <c r="G32" s="127"/>
      <c r="H32" s="127"/>
    </row>
    <row r="33" spans="2:8" x14ac:dyDescent="0.3">
      <c r="B33" s="311" t="s">
        <v>1274</v>
      </c>
      <c r="C33" s="513" t="s">
        <v>1275</v>
      </c>
      <c r="D33" s="739">
        <v>1547.1000000000001</v>
      </c>
      <c r="E33" s="984" t="s">
        <v>2128</v>
      </c>
      <c r="F33" s="985"/>
      <c r="G33" s="127"/>
      <c r="H33" s="127"/>
    </row>
    <row r="34" spans="2:8" x14ac:dyDescent="0.3">
      <c r="B34" s="311" t="s">
        <v>1276</v>
      </c>
      <c r="C34" s="513" t="s">
        <v>1277</v>
      </c>
      <c r="D34" s="739">
        <v>1547.1000000000001</v>
      </c>
      <c r="E34" s="986" t="s">
        <v>2088</v>
      </c>
      <c r="F34" s="987"/>
      <c r="G34" s="127"/>
      <c r="H34" s="127"/>
    </row>
    <row r="35" spans="2:8" x14ac:dyDescent="0.3">
      <c r="B35" s="311" t="s">
        <v>1278</v>
      </c>
      <c r="C35" s="513" t="s">
        <v>1279</v>
      </c>
      <c r="D35" s="739">
        <v>1547.1000000000001</v>
      </c>
      <c r="E35" s="986" t="s">
        <v>2088</v>
      </c>
      <c r="F35" s="987"/>
      <c r="G35" s="127"/>
      <c r="H35" s="127"/>
    </row>
    <row r="36" spans="2:8" x14ac:dyDescent="0.3">
      <c r="B36" s="437" t="s">
        <v>1280</v>
      </c>
      <c r="C36" s="514" t="s">
        <v>1281</v>
      </c>
      <c r="D36" s="740">
        <v>1547.1000000000001</v>
      </c>
      <c r="E36" s="988" t="s">
        <v>2118</v>
      </c>
      <c r="F36" s="989"/>
      <c r="G36" s="127"/>
      <c r="H36" s="127"/>
    </row>
    <row r="37" spans="2:8" x14ac:dyDescent="0.3">
      <c r="B37" s="32"/>
      <c r="C37" s="32"/>
      <c r="D37" s="32"/>
      <c r="E37" s="32"/>
      <c r="F37" s="32"/>
      <c r="G37" s="32"/>
      <c r="H37" s="32"/>
    </row>
  </sheetData>
  <mergeCells count="18">
    <mergeCell ref="B2:H2"/>
    <mergeCell ref="B3:D3"/>
    <mergeCell ref="B4:C4"/>
    <mergeCell ref="B9:C9"/>
    <mergeCell ref="B10:C10"/>
    <mergeCell ref="E33:F33"/>
    <mergeCell ref="E34:F34"/>
    <mergeCell ref="E35:F35"/>
    <mergeCell ref="E36:F36"/>
    <mergeCell ref="E30:F30"/>
    <mergeCell ref="E31:F31"/>
    <mergeCell ref="E32:F32"/>
    <mergeCell ref="B22:D22"/>
    <mergeCell ref="B29:F29"/>
    <mergeCell ref="B8:D8"/>
    <mergeCell ref="B11:D11"/>
    <mergeCell ref="B13:D13"/>
    <mergeCell ref="B15:D15"/>
  </mergeCells>
  <printOptions horizontalCentered="1"/>
  <pageMargins left="0.39370078740157483" right="0.39370078740157483" top="0.39370078740157483" bottom="0.39370078740157483" header="0" footer="0.19685039370078741"/>
  <pageSetup scale="70" fitToHeight="0" orientation="portrait" r:id="rId1"/>
  <headerFooter>
    <oddFooter>&amp;C&amp;P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8A778F0-AEF7-4340-BF5C-5171BEBCD30C}">
          <x14:formula1>
            <xm:f>Dati!$G$20:$G$25</xm:f>
          </x14:formula1>
          <xm:sqref>C6</xm:sqref>
        </x14:dataValidation>
        <x14:dataValidation type="list" allowBlank="1" showInputMessage="1" showErrorMessage="1" xr:uid="{64B220E9-87C0-4D52-B52B-D648E8E7C5FE}">
          <x14:formula1>
            <xm:f>Dati!$G$1:$G$8</xm:f>
          </x14:formula1>
          <xm:sqref>C5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A31B-6D72-45B0-8934-93D07AA538A0}">
  <dimension ref="A1:G109"/>
  <sheetViews>
    <sheetView workbookViewId="0">
      <selection activeCell="E25" sqref="E25"/>
    </sheetView>
  </sheetViews>
  <sheetFormatPr defaultRowHeight="14.4" x14ac:dyDescent="0.3"/>
  <cols>
    <col min="1" max="1" width="13.77734375" customWidth="1"/>
    <col min="2" max="2" width="5.5546875" customWidth="1"/>
    <col min="3" max="3" width="14.44140625" customWidth="1"/>
    <col min="5" max="5" width="17.77734375" customWidth="1"/>
  </cols>
  <sheetData>
    <row r="1" spans="1:7" x14ac:dyDescent="0.3">
      <c r="A1" s="441" t="s">
        <v>982</v>
      </c>
      <c r="C1" s="348" t="s">
        <v>1205</v>
      </c>
      <c r="E1" s="292" t="s">
        <v>1238</v>
      </c>
      <c r="G1" s="391" t="s">
        <v>1248</v>
      </c>
    </row>
    <row r="2" spans="1:7" x14ac:dyDescent="0.3">
      <c r="A2" s="442" t="s">
        <v>988</v>
      </c>
      <c r="C2" s="349" t="s">
        <v>1211</v>
      </c>
      <c r="E2" s="291" t="s">
        <v>1241</v>
      </c>
      <c r="G2" s="392" t="s">
        <v>1255</v>
      </c>
    </row>
    <row r="3" spans="1:7" x14ac:dyDescent="0.3">
      <c r="A3" s="442" t="s">
        <v>990</v>
      </c>
      <c r="C3" s="350" t="s">
        <v>1213</v>
      </c>
      <c r="G3" s="392" t="s">
        <v>1257</v>
      </c>
    </row>
    <row r="4" spans="1:7" x14ac:dyDescent="0.3">
      <c r="A4" s="442" t="s">
        <v>992</v>
      </c>
      <c r="C4" s="351" t="s">
        <v>1216</v>
      </c>
      <c r="G4" s="393" t="s">
        <v>1259</v>
      </c>
    </row>
    <row r="5" spans="1:7" x14ac:dyDescent="0.3">
      <c r="A5" s="442" t="s">
        <v>994</v>
      </c>
      <c r="C5" s="352" t="s">
        <v>1218</v>
      </c>
      <c r="G5" s="391" t="s">
        <v>1262</v>
      </c>
    </row>
    <row r="6" spans="1:7" x14ac:dyDescent="0.3">
      <c r="A6" s="443" t="s">
        <v>996</v>
      </c>
      <c r="C6" s="353" t="s">
        <v>1220</v>
      </c>
      <c r="G6" s="392" t="s">
        <v>1264</v>
      </c>
    </row>
    <row r="7" spans="1:7" x14ac:dyDescent="0.3">
      <c r="A7" s="441" t="s">
        <v>999</v>
      </c>
      <c r="C7" s="351" t="s">
        <v>1223</v>
      </c>
      <c r="G7" s="392" t="s">
        <v>1266</v>
      </c>
    </row>
    <row r="8" spans="1:7" x14ac:dyDescent="0.3">
      <c r="A8" s="442" t="s">
        <v>1001</v>
      </c>
      <c r="C8" s="352" t="s">
        <v>1225</v>
      </c>
      <c r="G8" s="393" t="s">
        <v>1268</v>
      </c>
    </row>
    <row r="9" spans="1:7" x14ac:dyDescent="0.3">
      <c r="A9" s="442" t="s">
        <v>1003</v>
      </c>
      <c r="C9" s="353" t="s">
        <v>1227</v>
      </c>
    </row>
    <row r="10" spans="1:7" x14ac:dyDescent="0.3">
      <c r="A10" s="442" t="s">
        <v>1005</v>
      </c>
    </row>
    <row r="11" spans="1:7" x14ac:dyDescent="0.3">
      <c r="A11" s="442" t="s">
        <v>1007</v>
      </c>
    </row>
    <row r="12" spans="1:7" x14ac:dyDescent="0.3">
      <c r="A12" s="443" t="s">
        <v>1009</v>
      </c>
    </row>
    <row r="13" spans="1:7" x14ac:dyDescent="0.3">
      <c r="A13" s="441" t="s">
        <v>1012</v>
      </c>
    </row>
    <row r="14" spans="1:7" x14ac:dyDescent="0.3">
      <c r="A14" s="442" t="s">
        <v>1014</v>
      </c>
    </row>
    <row r="15" spans="1:7" x14ac:dyDescent="0.3">
      <c r="A15" s="442" t="s">
        <v>1016</v>
      </c>
    </row>
    <row r="16" spans="1:7" x14ac:dyDescent="0.3">
      <c r="A16" s="442" t="s">
        <v>1018</v>
      </c>
    </row>
    <row r="17" spans="1:7" x14ac:dyDescent="0.3">
      <c r="A17" s="442" t="s">
        <v>1020</v>
      </c>
    </row>
    <row r="18" spans="1:7" x14ac:dyDescent="0.3">
      <c r="A18" s="443" t="s">
        <v>1022</v>
      </c>
    </row>
    <row r="20" spans="1:7" x14ac:dyDescent="0.3">
      <c r="A20" s="441" t="s">
        <v>983</v>
      </c>
      <c r="C20" s="354" t="s">
        <v>983</v>
      </c>
      <c r="E20" s="335" t="s">
        <v>1123</v>
      </c>
      <c r="G20" s="391" t="s">
        <v>1249</v>
      </c>
    </row>
    <row r="21" spans="1:7" x14ac:dyDescent="0.3">
      <c r="A21" s="442" t="s">
        <v>1026</v>
      </c>
      <c r="C21" s="355" t="s">
        <v>1026</v>
      </c>
      <c r="E21" s="295" t="s">
        <v>1125</v>
      </c>
      <c r="G21" s="392" t="s">
        <v>1272</v>
      </c>
    </row>
    <row r="22" spans="1:7" x14ac:dyDescent="0.3">
      <c r="A22" s="442" t="s">
        <v>1030</v>
      </c>
      <c r="C22" s="355" t="s">
        <v>1030</v>
      </c>
      <c r="E22" s="295" t="s">
        <v>1129</v>
      </c>
      <c r="G22" s="392" t="s">
        <v>1274</v>
      </c>
    </row>
    <row r="23" spans="1:7" x14ac:dyDescent="0.3">
      <c r="A23" s="442" t="s">
        <v>1032</v>
      </c>
      <c r="C23" s="355" t="s">
        <v>1032</v>
      </c>
      <c r="E23" s="295" t="s">
        <v>1131</v>
      </c>
      <c r="G23" s="392" t="s">
        <v>1276</v>
      </c>
    </row>
    <row r="24" spans="1:7" x14ac:dyDescent="0.3">
      <c r="A24" s="442" t="s">
        <v>1034</v>
      </c>
      <c r="C24" s="355" t="s">
        <v>1034</v>
      </c>
      <c r="E24" s="295" t="s">
        <v>2130</v>
      </c>
      <c r="G24" s="392" t="s">
        <v>1278</v>
      </c>
    </row>
    <row r="25" spans="1:7" x14ac:dyDescent="0.3">
      <c r="A25" s="442" t="s">
        <v>1036</v>
      </c>
      <c r="C25" s="355" t="s">
        <v>1036</v>
      </c>
      <c r="E25" s="295" t="s">
        <v>1135</v>
      </c>
      <c r="G25" s="393" t="s">
        <v>1280</v>
      </c>
    </row>
    <row r="26" spans="1:7" x14ac:dyDescent="0.3">
      <c r="A26" s="442" t="s">
        <v>1038</v>
      </c>
      <c r="C26" s="355" t="s">
        <v>1038</v>
      </c>
      <c r="E26" s="295" t="s">
        <v>1137</v>
      </c>
    </row>
    <row r="27" spans="1:7" x14ac:dyDescent="0.3">
      <c r="A27" s="442" t="s">
        <v>1040</v>
      </c>
      <c r="C27" s="355" t="s">
        <v>1040</v>
      </c>
      <c r="E27" s="295" t="s">
        <v>1139</v>
      </c>
    </row>
    <row r="28" spans="1:7" x14ac:dyDescent="0.3">
      <c r="A28" s="442" t="s">
        <v>1042</v>
      </c>
      <c r="C28" s="355" t="s">
        <v>1042</v>
      </c>
      <c r="E28" s="295" t="s">
        <v>1141</v>
      </c>
    </row>
    <row r="29" spans="1:7" x14ac:dyDescent="0.3">
      <c r="A29" s="442" t="s">
        <v>1044</v>
      </c>
      <c r="C29" s="355" t="s">
        <v>1044</v>
      </c>
      <c r="E29" s="295" t="s">
        <v>1143</v>
      </c>
    </row>
    <row r="30" spans="1:7" x14ac:dyDescent="0.3">
      <c r="A30" s="442" t="s">
        <v>1046</v>
      </c>
      <c r="C30" s="355" t="s">
        <v>1046</v>
      </c>
      <c r="E30" s="295" t="s">
        <v>1145</v>
      </c>
    </row>
    <row r="31" spans="1:7" x14ac:dyDescent="0.3">
      <c r="A31" s="442" t="s">
        <v>1048</v>
      </c>
      <c r="C31" s="355" t="s">
        <v>1048</v>
      </c>
      <c r="E31" s="425" t="s">
        <v>1147</v>
      </c>
    </row>
    <row r="32" spans="1:7" x14ac:dyDescent="0.3">
      <c r="A32" s="442" t="s">
        <v>1050</v>
      </c>
      <c r="C32" s="355" t="s">
        <v>1050</v>
      </c>
    </row>
    <row r="33" spans="1:3" x14ac:dyDescent="0.3">
      <c r="A33" s="442" t="s">
        <v>1052</v>
      </c>
      <c r="C33" s="355" t="s">
        <v>1052</v>
      </c>
    </row>
    <row r="34" spans="1:3" x14ac:dyDescent="0.3">
      <c r="A34" s="442" t="s">
        <v>1054</v>
      </c>
      <c r="C34" s="355" t="s">
        <v>1054</v>
      </c>
    </row>
    <row r="35" spans="1:3" x14ac:dyDescent="0.3">
      <c r="A35" s="442" t="s">
        <v>1056</v>
      </c>
      <c r="C35" s="355" t="s">
        <v>1056</v>
      </c>
    </row>
    <row r="36" spans="1:3" x14ac:dyDescent="0.3">
      <c r="A36" s="442" t="s">
        <v>1058</v>
      </c>
      <c r="C36" s="355" t="s">
        <v>1058</v>
      </c>
    </row>
    <row r="37" spans="1:3" x14ac:dyDescent="0.3">
      <c r="A37" s="442" t="s">
        <v>1060</v>
      </c>
      <c r="C37" s="355" t="s">
        <v>1060</v>
      </c>
    </row>
    <row r="38" spans="1:3" x14ac:dyDescent="0.3">
      <c r="A38" s="442" t="s">
        <v>1062</v>
      </c>
      <c r="C38" s="355" t="s">
        <v>1062</v>
      </c>
    </row>
    <row r="39" spans="1:3" x14ac:dyDescent="0.3">
      <c r="A39" s="442" t="s">
        <v>1064</v>
      </c>
      <c r="C39" s="355" t="s">
        <v>1064</v>
      </c>
    </row>
    <row r="40" spans="1:3" x14ac:dyDescent="0.3">
      <c r="A40" s="442" t="s">
        <v>1066</v>
      </c>
      <c r="C40" s="355" t="s">
        <v>1066</v>
      </c>
    </row>
    <row r="41" spans="1:3" x14ac:dyDescent="0.3">
      <c r="A41" s="442" t="s">
        <v>1067</v>
      </c>
      <c r="C41" s="355" t="s">
        <v>1067</v>
      </c>
    </row>
    <row r="42" spans="1:3" x14ac:dyDescent="0.3">
      <c r="A42" s="442" t="s">
        <v>1069</v>
      </c>
      <c r="C42" s="355" t="s">
        <v>1069</v>
      </c>
    </row>
    <row r="43" spans="1:3" x14ac:dyDescent="0.3">
      <c r="A43" s="442" t="s">
        <v>1071</v>
      </c>
      <c r="C43" s="355" t="s">
        <v>1071</v>
      </c>
    </row>
    <row r="44" spans="1:3" x14ac:dyDescent="0.3">
      <c r="A44" s="442" t="s">
        <v>1073</v>
      </c>
      <c r="C44" s="355" t="s">
        <v>1073</v>
      </c>
    </row>
    <row r="45" spans="1:3" x14ac:dyDescent="0.3">
      <c r="A45" s="443" t="s">
        <v>1075</v>
      </c>
      <c r="C45" s="356" t="s">
        <v>1075</v>
      </c>
    </row>
    <row r="46" spans="1:3" x14ac:dyDescent="0.3">
      <c r="A46" s="444" t="s">
        <v>1077</v>
      </c>
      <c r="C46" s="357" t="s">
        <v>1077</v>
      </c>
    </row>
    <row r="47" spans="1:3" x14ac:dyDescent="0.3">
      <c r="A47" s="445" t="s">
        <v>1078</v>
      </c>
      <c r="C47" s="349" t="s">
        <v>1026</v>
      </c>
    </row>
    <row r="48" spans="1:3" x14ac:dyDescent="0.3">
      <c r="A48" s="445" t="s">
        <v>1080</v>
      </c>
      <c r="C48" s="349" t="s">
        <v>1078</v>
      </c>
    </row>
    <row r="49" spans="1:3" x14ac:dyDescent="0.3">
      <c r="A49" s="445" t="s">
        <v>1082</v>
      </c>
      <c r="C49" s="349" t="s">
        <v>1080</v>
      </c>
    </row>
    <row r="50" spans="1:3" x14ac:dyDescent="0.3">
      <c r="A50" s="445" t="s">
        <v>1084</v>
      </c>
      <c r="C50" s="349" t="s">
        <v>1082</v>
      </c>
    </row>
    <row r="51" spans="1:3" x14ac:dyDescent="0.3">
      <c r="A51" s="445" t="s">
        <v>1086</v>
      </c>
      <c r="C51" s="349" t="s">
        <v>1084</v>
      </c>
    </row>
    <row r="52" spans="1:3" x14ac:dyDescent="0.3">
      <c r="A52" s="445" t="s">
        <v>1088</v>
      </c>
      <c r="C52" s="358" t="s">
        <v>1086</v>
      </c>
    </row>
    <row r="53" spans="1:3" x14ac:dyDescent="0.3">
      <c r="A53" s="445" t="s">
        <v>1090</v>
      </c>
      <c r="C53" s="358" t="s">
        <v>1088</v>
      </c>
    </row>
    <row r="54" spans="1:3" x14ac:dyDescent="0.3">
      <c r="A54" s="445" t="s">
        <v>1092</v>
      </c>
      <c r="C54" s="358" t="s">
        <v>1090</v>
      </c>
    </row>
    <row r="55" spans="1:3" x14ac:dyDescent="0.3">
      <c r="A55" s="442" t="s">
        <v>1094</v>
      </c>
      <c r="C55" s="358" t="s">
        <v>1092</v>
      </c>
    </row>
    <row r="56" spans="1:3" x14ac:dyDescent="0.3">
      <c r="A56" s="442" t="s">
        <v>1096</v>
      </c>
      <c r="C56" s="358" t="s">
        <v>1094</v>
      </c>
    </row>
    <row r="57" spans="1:3" x14ac:dyDescent="0.3">
      <c r="A57" s="445" t="s">
        <v>1098</v>
      </c>
      <c r="C57" s="358" t="s">
        <v>1096</v>
      </c>
    </row>
    <row r="58" spans="1:3" x14ac:dyDescent="0.3">
      <c r="A58" s="445" t="s">
        <v>1100</v>
      </c>
      <c r="C58" s="358" t="s">
        <v>1098</v>
      </c>
    </row>
    <row r="59" spans="1:3" x14ac:dyDescent="0.3">
      <c r="A59" s="445" t="s">
        <v>1102</v>
      </c>
      <c r="C59" s="358" t="s">
        <v>1100</v>
      </c>
    </row>
    <row r="60" spans="1:3" x14ac:dyDescent="0.3">
      <c r="A60" s="445" t="s">
        <v>1104</v>
      </c>
      <c r="C60" s="358" t="s">
        <v>1102</v>
      </c>
    </row>
    <row r="61" spans="1:3" x14ac:dyDescent="0.3">
      <c r="A61" s="445" t="s">
        <v>1106</v>
      </c>
      <c r="C61" s="358" t="s">
        <v>1104</v>
      </c>
    </row>
    <row r="62" spans="1:3" x14ac:dyDescent="0.3">
      <c r="A62" s="445" t="s">
        <v>1108</v>
      </c>
      <c r="C62" s="359" t="s">
        <v>1106</v>
      </c>
    </row>
    <row r="63" spans="1:3" x14ac:dyDescent="0.3">
      <c r="A63" s="446" t="s">
        <v>1110</v>
      </c>
      <c r="C63" s="358" t="s">
        <v>1108</v>
      </c>
    </row>
    <row r="64" spans="1:3" x14ac:dyDescent="0.3">
      <c r="A64" s="444" t="s">
        <v>1113</v>
      </c>
      <c r="C64" s="360" t="s">
        <v>1110</v>
      </c>
    </row>
    <row r="65" spans="1:3" x14ac:dyDescent="0.3">
      <c r="A65" s="445" t="s">
        <v>1115</v>
      </c>
      <c r="C65" s="361" t="s">
        <v>1113</v>
      </c>
    </row>
    <row r="66" spans="1:3" x14ac:dyDescent="0.3">
      <c r="A66" s="445" t="s">
        <v>1117</v>
      </c>
      <c r="C66" s="358" t="s">
        <v>1115</v>
      </c>
    </row>
    <row r="67" spans="1:3" x14ac:dyDescent="0.3">
      <c r="A67" s="445" t="s">
        <v>1119</v>
      </c>
      <c r="C67" s="358" t="s">
        <v>1117</v>
      </c>
    </row>
    <row r="68" spans="1:3" x14ac:dyDescent="0.3">
      <c r="A68" s="445" t="s">
        <v>1121</v>
      </c>
      <c r="C68" s="358" t="s">
        <v>1119</v>
      </c>
    </row>
    <row r="69" spans="1:3" x14ac:dyDescent="0.3">
      <c r="A69" s="445" t="s">
        <v>1123</v>
      </c>
      <c r="C69" s="358" t="s">
        <v>1121</v>
      </c>
    </row>
    <row r="70" spans="1:3" x14ac:dyDescent="0.3">
      <c r="A70" s="445" t="s">
        <v>1125</v>
      </c>
      <c r="C70" s="358" t="s">
        <v>1123</v>
      </c>
    </row>
    <row r="71" spans="1:3" x14ac:dyDescent="0.3">
      <c r="A71" s="445" t="s">
        <v>1127</v>
      </c>
      <c r="C71" s="358" t="s">
        <v>1125</v>
      </c>
    </row>
    <row r="72" spans="1:3" x14ac:dyDescent="0.3">
      <c r="A72" s="445" t="s">
        <v>1129</v>
      </c>
      <c r="C72" s="358" t="s">
        <v>1127</v>
      </c>
    </row>
    <row r="73" spans="1:3" x14ac:dyDescent="0.3">
      <c r="A73" s="442" t="s">
        <v>1131</v>
      </c>
      <c r="C73" s="358" t="s">
        <v>1129</v>
      </c>
    </row>
    <row r="74" spans="1:3" x14ac:dyDescent="0.3">
      <c r="A74" s="442" t="s">
        <v>1133</v>
      </c>
      <c r="C74" s="358" t="s">
        <v>1131</v>
      </c>
    </row>
    <row r="75" spans="1:3" x14ac:dyDescent="0.3">
      <c r="A75" s="445" t="s">
        <v>1135</v>
      </c>
      <c r="C75" s="358" t="s">
        <v>1133</v>
      </c>
    </row>
    <row r="76" spans="1:3" x14ac:dyDescent="0.3">
      <c r="A76" s="445" t="s">
        <v>1137</v>
      </c>
      <c r="C76" s="358" t="s">
        <v>1135</v>
      </c>
    </row>
    <row r="77" spans="1:3" x14ac:dyDescent="0.3">
      <c r="A77" s="445" t="s">
        <v>1139</v>
      </c>
      <c r="C77" s="358" t="s">
        <v>1137</v>
      </c>
    </row>
    <row r="78" spans="1:3" x14ac:dyDescent="0.3">
      <c r="A78" s="445" t="s">
        <v>1141</v>
      </c>
      <c r="C78" s="358" t="s">
        <v>1139</v>
      </c>
    </row>
    <row r="79" spans="1:3" x14ac:dyDescent="0.3">
      <c r="A79" s="445" t="s">
        <v>1143</v>
      </c>
      <c r="C79" s="358" t="s">
        <v>1141</v>
      </c>
    </row>
    <row r="80" spans="1:3" x14ac:dyDescent="0.3">
      <c r="A80" s="445" t="s">
        <v>1145</v>
      </c>
      <c r="C80" s="358" t="s">
        <v>1143</v>
      </c>
    </row>
    <row r="81" spans="1:3" x14ac:dyDescent="0.3">
      <c r="A81" s="445" t="s">
        <v>1147</v>
      </c>
      <c r="C81" s="358" t="s">
        <v>1145</v>
      </c>
    </row>
    <row r="82" spans="1:3" x14ac:dyDescent="0.3">
      <c r="A82" s="446" t="s">
        <v>1149</v>
      </c>
      <c r="C82" s="358" t="s">
        <v>1147</v>
      </c>
    </row>
    <row r="83" spans="1:3" x14ac:dyDescent="0.3">
      <c r="A83" s="444" t="s">
        <v>1151</v>
      </c>
      <c r="C83" s="360" t="s">
        <v>1149</v>
      </c>
    </row>
    <row r="84" spans="1:3" x14ac:dyDescent="0.3">
      <c r="A84" s="445" t="s">
        <v>1153</v>
      </c>
      <c r="C84" s="323" t="s">
        <v>1151</v>
      </c>
    </row>
    <row r="85" spans="1:3" x14ac:dyDescent="0.3">
      <c r="A85" s="446" t="s">
        <v>1155</v>
      </c>
      <c r="C85" s="321" t="s">
        <v>1153</v>
      </c>
    </row>
    <row r="86" spans="1:3" x14ac:dyDescent="0.3">
      <c r="A86" s="444" t="s">
        <v>1157</v>
      </c>
      <c r="C86" s="322" t="s">
        <v>1155</v>
      </c>
    </row>
    <row r="87" spans="1:3" x14ac:dyDescent="0.3">
      <c r="A87" s="445" t="s">
        <v>1159</v>
      </c>
      <c r="C87" s="361" t="s">
        <v>1157</v>
      </c>
    </row>
    <row r="88" spans="1:3" x14ac:dyDescent="0.3">
      <c r="A88" s="445" t="s">
        <v>1161</v>
      </c>
      <c r="C88" s="358" t="s">
        <v>1159</v>
      </c>
    </row>
    <row r="89" spans="1:3" x14ac:dyDescent="0.3">
      <c r="A89" s="445" t="s">
        <v>1163</v>
      </c>
      <c r="C89" s="358" t="s">
        <v>1161</v>
      </c>
    </row>
    <row r="90" spans="1:3" x14ac:dyDescent="0.3">
      <c r="A90" s="445" t="s">
        <v>1165</v>
      </c>
      <c r="C90" s="358" t="s">
        <v>1163</v>
      </c>
    </row>
    <row r="91" spans="1:3" x14ac:dyDescent="0.3">
      <c r="A91" s="445" t="s">
        <v>1167</v>
      </c>
      <c r="C91" s="358" t="s">
        <v>1165</v>
      </c>
    </row>
    <row r="92" spans="1:3" x14ac:dyDescent="0.3">
      <c r="A92" s="445" t="s">
        <v>1169</v>
      </c>
      <c r="C92" s="358" t="s">
        <v>1167</v>
      </c>
    </row>
    <row r="93" spans="1:3" x14ac:dyDescent="0.3">
      <c r="A93" s="445" t="s">
        <v>1171</v>
      </c>
      <c r="C93" s="358" t="s">
        <v>1169</v>
      </c>
    </row>
    <row r="94" spans="1:3" x14ac:dyDescent="0.3">
      <c r="A94" s="445" t="s">
        <v>1173</v>
      </c>
      <c r="C94" s="358" t="s">
        <v>1171</v>
      </c>
    </row>
    <row r="95" spans="1:3" x14ac:dyDescent="0.3">
      <c r="A95" s="445" t="s">
        <v>1175</v>
      </c>
      <c r="C95" s="358" t="s">
        <v>1173</v>
      </c>
    </row>
    <row r="96" spans="1:3" x14ac:dyDescent="0.3">
      <c r="A96" s="445" t="s">
        <v>1177</v>
      </c>
      <c r="C96" s="358" t="s">
        <v>1175</v>
      </c>
    </row>
    <row r="97" spans="1:3" x14ac:dyDescent="0.3">
      <c r="A97" s="445" t="s">
        <v>1179</v>
      </c>
      <c r="C97" s="358" t="s">
        <v>1177</v>
      </c>
    </row>
    <row r="98" spans="1:3" x14ac:dyDescent="0.3">
      <c r="A98" s="445" t="s">
        <v>1181</v>
      </c>
      <c r="C98" s="358" t="s">
        <v>1179</v>
      </c>
    </row>
    <row r="99" spans="1:3" x14ac:dyDescent="0.3">
      <c r="A99" s="446" t="s">
        <v>1183</v>
      </c>
      <c r="C99" s="358" t="s">
        <v>1181</v>
      </c>
    </row>
    <row r="100" spans="1:3" x14ac:dyDescent="0.3">
      <c r="A100" s="444" t="s">
        <v>1185</v>
      </c>
      <c r="C100" s="360" t="s">
        <v>1183</v>
      </c>
    </row>
    <row r="101" spans="1:3" x14ac:dyDescent="0.3">
      <c r="A101" s="445" t="s">
        <v>1187</v>
      </c>
      <c r="C101" s="323" t="s">
        <v>1185</v>
      </c>
    </row>
    <row r="102" spans="1:3" x14ac:dyDescent="0.3">
      <c r="A102" s="445" t="s">
        <v>1189</v>
      </c>
      <c r="C102" s="321" t="s">
        <v>1187</v>
      </c>
    </row>
    <row r="103" spans="1:3" x14ac:dyDescent="0.3">
      <c r="A103" s="445" t="s">
        <v>1191</v>
      </c>
      <c r="C103" s="321" t="s">
        <v>1189</v>
      </c>
    </row>
    <row r="104" spans="1:3" x14ac:dyDescent="0.3">
      <c r="A104" s="445" t="s">
        <v>1193</v>
      </c>
      <c r="C104" s="321" t="s">
        <v>1191</v>
      </c>
    </row>
    <row r="105" spans="1:3" x14ac:dyDescent="0.3">
      <c r="A105" s="445" t="s">
        <v>1195</v>
      </c>
      <c r="C105" s="321" t="s">
        <v>1193</v>
      </c>
    </row>
    <row r="106" spans="1:3" x14ac:dyDescent="0.3">
      <c r="A106" s="445" t="s">
        <v>1197</v>
      </c>
      <c r="C106" s="321" t="s">
        <v>1195</v>
      </c>
    </row>
    <row r="107" spans="1:3" x14ac:dyDescent="0.3">
      <c r="A107" s="445" t="s">
        <v>1199</v>
      </c>
      <c r="C107" s="321" t="s">
        <v>1197</v>
      </c>
    </row>
    <row r="108" spans="1:3" x14ac:dyDescent="0.3">
      <c r="A108" s="446" t="s">
        <v>1201</v>
      </c>
      <c r="C108" s="321" t="s">
        <v>1199</v>
      </c>
    </row>
    <row r="109" spans="1:3" x14ac:dyDescent="0.3">
      <c r="C109" s="322" t="s">
        <v>1201</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E2842-21AC-4435-BD2D-46CA9ACC67DD}">
  <sheetPr>
    <tabColor rgb="FF0C254A"/>
    <pageSetUpPr fitToPage="1"/>
  </sheetPr>
  <dimension ref="A1:H53"/>
  <sheetViews>
    <sheetView showGridLines="0" view="pageBreakPreview" zoomScaleNormal="100" zoomScaleSheetLayoutView="100" workbookViewId="0">
      <selection sqref="A1:F53"/>
    </sheetView>
  </sheetViews>
  <sheetFormatPr defaultColWidth="9.21875" defaultRowHeight="14.4" x14ac:dyDescent="0.3"/>
  <cols>
    <col min="1" max="7" width="15.5546875" customWidth="1"/>
    <col min="8" max="8" width="9.5546875" customWidth="1"/>
  </cols>
  <sheetData>
    <row r="1" spans="1:6" x14ac:dyDescent="0.3">
      <c r="A1" s="807" t="e" vm="4">
        <v>#VALUE!</v>
      </c>
      <c r="B1" s="807"/>
      <c r="C1" s="807"/>
      <c r="D1" s="807"/>
      <c r="E1" s="807"/>
      <c r="F1" s="807"/>
    </row>
    <row r="2" spans="1:6" x14ac:dyDescent="0.3">
      <c r="A2" s="807"/>
      <c r="B2" s="807"/>
      <c r="C2" s="807"/>
      <c r="D2" s="807"/>
      <c r="E2" s="807"/>
      <c r="F2" s="807"/>
    </row>
    <row r="3" spans="1:6" x14ac:dyDescent="0.3">
      <c r="A3" s="807"/>
      <c r="B3" s="807"/>
      <c r="C3" s="807"/>
      <c r="D3" s="807"/>
      <c r="E3" s="807"/>
      <c r="F3" s="807"/>
    </row>
    <row r="4" spans="1:6" x14ac:dyDescent="0.3">
      <c r="A4" s="807"/>
      <c r="B4" s="807"/>
      <c r="C4" s="807"/>
      <c r="D4" s="807"/>
      <c r="E4" s="807"/>
      <c r="F4" s="807"/>
    </row>
    <row r="5" spans="1:6" x14ac:dyDescent="0.3">
      <c r="A5" s="807"/>
      <c r="B5" s="807"/>
      <c r="C5" s="807"/>
      <c r="D5" s="807"/>
      <c r="E5" s="807"/>
      <c r="F5" s="807"/>
    </row>
    <row r="6" spans="1:6" x14ac:dyDescent="0.3">
      <c r="A6" s="807"/>
      <c r="B6" s="807"/>
      <c r="C6" s="807"/>
      <c r="D6" s="807"/>
      <c r="E6" s="807"/>
      <c r="F6" s="807"/>
    </row>
    <row r="7" spans="1:6" x14ac:dyDescent="0.3">
      <c r="A7" s="807"/>
      <c r="B7" s="807"/>
      <c r="C7" s="807"/>
      <c r="D7" s="807"/>
      <c r="E7" s="807"/>
      <c r="F7" s="807"/>
    </row>
    <row r="8" spans="1:6" x14ac:dyDescent="0.3">
      <c r="A8" s="807"/>
      <c r="B8" s="807"/>
      <c r="C8" s="807"/>
      <c r="D8" s="807"/>
      <c r="E8" s="807"/>
      <c r="F8" s="807"/>
    </row>
    <row r="9" spans="1:6" x14ac:dyDescent="0.3">
      <c r="A9" s="807"/>
      <c r="B9" s="807"/>
      <c r="C9" s="807"/>
      <c r="D9" s="807"/>
      <c r="E9" s="807"/>
      <c r="F9" s="807"/>
    </row>
    <row r="10" spans="1:6" x14ac:dyDescent="0.3">
      <c r="A10" s="807"/>
      <c r="B10" s="807"/>
      <c r="C10" s="807"/>
      <c r="D10" s="807"/>
      <c r="E10" s="807"/>
      <c r="F10" s="807"/>
    </row>
    <row r="11" spans="1:6" x14ac:dyDescent="0.3">
      <c r="A11" s="807"/>
      <c r="B11" s="807"/>
      <c r="C11" s="807"/>
      <c r="D11" s="807"/>
      <c r="E11" s="807"/>
      <c r="F11" s="807"/>
    </row>
    <row r="12" spans="1:6" x14ac:dyDescent="0.3">
      <c r="A12" s="807"/>
      <c r="B12" s="807"/>
      <c r="C12" s="807"/>
      <c r="D12" s="807"/>
      <c r="E12" s="807"/>
      <c r="F12" s="807"/>
    </row>
    <row r="13" spans="1:6" x14ac:dyDescent="0.3">
      <c r="A13" s="807"/>
      <c r="B13" s="807"/>
      <c r="C13" s="807"/>
      <c r="D13" s="807"/>
      <c r="E13" s="807"/>
      <c r="F13" s="807"/>
    </row>
    <row r="14" spans="1:6" x14ac:dyDescent="0.3">
      <c r="A14" s="807"/>
      <c r="B14" s="807"/>
      <c r="C14" s="807"/>
      <c r="D14" s="807"/>
      <c r="E14" s="807"/>
      <c r="F14" s="807"/>
    </row>
    <row r="15" spans="1:6" x14ac:dyDescent="0.3">
      <c r="A15" s="807"/>
      <c r="B15" s="807"/>
      <c r="C15" s="807"/>
      <c r="D15" s="807"/>
      <c r="E15" s="807"/>
      <c r="F15" s="807"/>
    </row>
    <row r="16" spans="1:6" x14ac:dyDescent="0.3">
      <c r="A16" s="807"/>
      <c r="B16" s="807"/>
      <c r="C16" s="807"/>
      <c r="D16" s="807"/>
      <c r="E16" s="807"/>
      <c r="F16" s="807"/>
    </row>
    <row r="17" spans="1:8" x14ac:dyDescent="0.3">
      <c r="A17" s="807"/>
      <c r="B17" s="807"/>
      <c r="C17" s="807"/>
      <c r="D17" s="807"/>
      <c r="E17" s="807"/>
      <c r="F17" s="807"/>
    </row>
    <row r="18" spans="1:8" x14ac:dyDescent="0.3">
      <c r="A18" s="807"/>
      <c r="B18" s="807"/>
      <c r="C18" s="807"/>
      <c r="D18" s="807"/>
      <c r="E18" s="807"/>
      <c r="F18" s="807"/>
    </row>
    <row r="19" spans="1:8" x14ac:dyDescent="0.3">
      <c r="A19" s="807"/>
      <c r="B19" s="807"/>
      <c r="C19" s="807"/>
      <c r="D19" s="807"/>
      <c r="E19" s="807"/>
      <c r="F19" s="807"/>
    </row>
    <row r="20" spans="1:8" x14ac:dyDescent="0.3">
      <c r="A20" s="807"/>
      <c r="B20" s="807"/>
      <c r="C20" s="807"/>
      <c r="D20" s="807"/>
      <c r="E20" s="807"/>
      <c r="F20" s="807"/>
      <c r="H20" s="14"/>
    </row>
    <row r="21" spans="1:8" x14ac:dyDescent="0.3">
      <c r="A21" s="807"/>
      <c r="B21" s="807"/>
      <c r="C21" s="807"/>
      <c r="D21" s="807"/>
      <c r="E21" s="807"/>
      <c r="F21" s="807"/>
    </row>
    <row r="22" spans="1:8" x14ac:dyDescent="0.3">
      <c r="A22" s="807"/>
      <c r="B22" s="807"/>
      <c r="C22" s="807"/>
      <c r="D22" s="807"/>
      <c r="E22" s="807"/>
      <c r="F22" s="807"/>
    </row>
    <row r="23" spans="1:8" x14ac:dyDescent="0.3">
      <c r="A23" s="807"/>
      <c r="B23" s="807"/>
      <c r="C23" s="807"/>
      <c r="D23" s="807"/>
      <c r="E23" s="807"/>
      <c r="F23" s="807"/>
    </row>
    <row r="24" spans="1:8" x14ac:dyDescent="0.3">
      <c r="A24" s="807"/>
      <c r="B24" s="807"/>
      <c r="C24" s="807"/>
      <c r="D24" s="807"/>
      <c r="E24" s="807"/>
      <c r="F24" s="807"/>
    </row>
    <row r="25" spans="1:8" x14ac:dyDescent="0.3">
      <c r="A25" s="807"/>
      <c r="B25" s="807"/>
      <c r="C25" s="807"/>
      <c r="D25" s="807"/>
      <c r="E25" s="807"/>
      <c r="F25" s="807"/>
    </row>
    <row r="26" spans="1:8" x14ac:dyDescent="0.3">
      <c r="A26" s="807"/>
      <c r="B26" s="807"/>
      <c r="C26" s="807"/>
      <c r="D26" s="807"/>
      <c r="E26" s="807"/>
      <c r="F26" s="807"/>
    </row>
    <row r="27" spans="1:8" x14ac:dyDescent="0.3">
      <c r="A27" s="807"/>
      <c r="B27" s="807"/>
      <c r="C27" s="807"/>
      <c r="D27" s="807"/>
      <c r="E27" s="807"/>
      <c r="F27" s="807"/>
    </row>
    <row r="28" spans="1:8" x14ac:dyDescent="0.3">
      <c r="A28" s="807"/>
      <c r="B28" s="807"/>
      <c r="C28" s="807"/>
      <c r="D28" s="807"/>
      <c r="E28" s="807"/>
      <c r="F28" s="807"/>
    </row>
    <row r="29" spans="1:8" x14ac:dyDescent="0.3">
      <c r="A29" s="807"/>
      <c r="B29" s="807"/>
      <c r="C29" s="807"/>
      <c r="D29" s="807"/>
      <c r="E29" s="807"/>
      <c r="F29" s="807"/>
    </row>
    <row r="30" spans="1:8" x14ac:dyDescent="0.3">
      <c r="A30" s="807"/>
      <c r="B30" s="807"/>
      <c r="C30" s="807"/>
      <c r="D30" s="807"/>
      <c r="E30" s="807"/>
      <c r="F30" s="807"/>
    </row>
    <row r="31" spans="1:8" x14ac:dyDescent="0.3">
      <c r="A31" s="807"/>
      <c r="B31" s="807"/>
      <c r="C31" s="807"/>
      <c r="D31" s="807"/>
      <c r="E31" s="807"/>
      <c r="F31" s="807"/>
    </row>
    <row r="32" spans="1:8" x14ac:dyDescent="0.3">
      <c r="A32" s="807"/>
      <c r="B32" s="807"/>
      <c r="C32" s="807"/>
      <c r="D32" s="807"/>
      <c r="E32" s="807"/>
      <c r="F32" s="807"/>
    </row>
    <row r="33" spans="1:6" x14ac:dyDescent="0.3">
      <c r="A33" s="807"/>
      <c r="B33" s="807"/>
      <c r="C33" s="807"/>
      <c r="D33" s="807"/>
      <c r="E33" s="807"/>
      <c r="F33" s="807"/>
    </row>
    <row r="34" spans="1:6" x14ac:dyDescent="0.3">
      <c r="A34" s="807"/>
      <c r="B34" s="807"/>
      <c r="C34" s="807"/>
      <c r="D34" s="807"/>
      <c r="E34" s="807"/>
      <c r="F34" s="807"/>
    </row>
    <row r="35" spans="1:6" x14ac:dyDescent="0.3">
      <c r="A35" s="807"/>
      <c r="B35" s="807"/>
      <c r="C35" s="807"/>
      <c r="D35" s="807"/>
      <c r="E35" s="807"/>
      <c r="F35" s="807"/>
    </row>
    <row r="36" spans="1:6" x14ac:dyDescent="0.3">
      <c r="A36" s="807"/>
      <c r="B36" s="807"/>
      <c r="C36" s="807"/>
      <c r="D36" s="807"/>
      <c r="E36" s="807"/>
      <c r="F36" s="807"/>
    </row>
    <row r="37" spans="1:6" x14ac:dyDescent="0.3">
      <c r="A37" s="807"/>
      <c r="B37" s="807"/>
      <c r="C37" s="807"/>
      <c r="D37" s="807"/>
      <c r="E37" s="807"/>
      <c r="F37" s="807"/>
    </row>
    <row r="38" spans="1:6" x14ac:dyDescent="0.3">
      <c r="A38" s="807"/>
      <c r="B38" s="807"/>
      <c r="C38" s="807"/>
      <c r="D38" s="807"/>
      <c r="E38" s="807"/>
      <c r="F38" s="807"/>
    </row>
    <row r="39" spans="1:6" x14ac:dyDescent="0.3">
      <c r="A39" s="807"/>
      <c r="B39" s="807"/>
      <c r="C39" s="807"/>
      <c r="D39" s="807"/>
      <c r="E39" s="807"/>
      <c r="F39" s="807"/>
    </row>
    <row r="40" spans="1:6" x14ac:dyDescent="0.3">
      <c r="A40" s="807"/>
      <c r="B40" s="807"/>
      <c r="C40" s="807"/>
      <c r="D40" s="807"/>
      <c r="E40" s="807"/>
      <c r="F40" s="807"/>
    </row>
    <row r="41" spans="1:6" x14ac:dyDescent="0.3">
      <c r="A41" s="807"/>
      <c r="B41" s="807"/>
      <c r="C41" s="807"/>
      <c r="D41" s="807"/>
      <c r="E41" s="807"/>
      <c r="F41" s="807"/>
    </row>
    <row r="42" spans="1:6" x14ac:dyDescent="0.3">
      <c r="A42" s="807"/>
      <c r="B42" s="807"/>
      <c r="C42" s="807"/>
      <c r="D42" s="807"/>
      <c r="E42" s="807"/>
      <c r="F42" s="807"/>
    </row>
    <row r="43" spans="1:6" x14ac:dyDescent="0.3">
      <c r="A43" s="807"/>
      <c r="B43" s="807"/>
      <c r="C43" s="807"/>
      <c r="D43" s="807"/>
      <c r="E43" s="807"/>
      <c r="F43" s="807"/>
    </row>
    <row r="44" spans="1:6" x14ac:dyDescent="0.3">
      <c r="A44" s="807"/>
      <c r="B44" s="807"/>
      <c r="C44" s="807"/>
      <c r="D44" s="807"/>
      <c r="E44" s="807"/>
      <c r="F44" s="807"/>
    </row>
    <row r="45" spans="1:6" x14ac:dyDescent="0.3">
      <c r="A45" s="807"/>
      <c r="B45" s="807"/>
      <c r="C45" s="807"/>
      <c r="D45" s="807"/>
      <c r="E45" s="807"/>
      <c r="F45" s="807"/>
    </row>
    <row r="46" spans="1:6" x14ac:dyDescent="0.3">
      <c r="A46" s="807"/>
      <c r="B46" s="807"/>
      <c r="C46" s="807"/>
      <c r="D46" s="807"/>
      <c r="E46" s="807"/>
      <c r="F46" s="807"/>
    </row>
    <row r="47" spans="1:6" x14ac:dyDescent="0.3">
      <c r="A47" s="807"/>
      <c r="B47" s="807"/>
      <c r="C47" s="807"/>
      <c r="D47" s="807"/>
      <c r="E47" s="807"/>
      <c r="F47" s="807"/>
    </row>
    <row r="48" spans="1:6" x14ac:dyDescent="0.3">
      <c r="A48" s="807"/>
      <c r="B48" s="807"/>
      <c r="C48" s="807"/>
      <c r="D48" s="807"/>
      <c r="E48" s="807"/>
      <c r="F48" s="807"/>
    </row>
    <row r="49" spans="1:6" x14ac:dyDescent="0.3">
      <c r="A49" s="807"/>
      <c r="B49" s="807"/>
      <c r="C49" s="807"/>
      <c r="D49" s="807"/>
      <c r="E49" s="807"/>
      <c r="F49" s="807"/>
    </row>
    <row r="50" spans="1:6" x14ac:dyDescent="0.3">
      <c r="A50" s="807"/>
      <c r="B50" s="807"/>
      <c r="C50" s="807"/>
      <c r="D50" s="807"/>
      <c r="E50" s="807"/>
      <c r="F50" s="807"/>
    </row>
    <row r="51" spans="1:6" x14ac:dyDescent="0.3">
      <c r="A51" s="807"/>
      <c r="B51" s="807"/>
      <c r="C51" s="807"/>
      <c r="D51" s="807"/>
      <c r="E51" s="807"/>
      <c r="F51" s="807"/>
    </row>
    <row r="52" spans="1:6" x14ac:dyDescent="0.3">
      <c r="A52" s="807"/>
      <c r="B52" s="807"/>
      <c r="C52" s="807"/>
      <c r="D52" s="807"/>
      <c r="E52" s="807"/>
      <c r="F52" s="807"/>
    </row>
    <row r="53" spans="1:6" ht="21.45" customHeight="1" x14ac:dyDescent="0.3">
      <c r="A53" s="807"/>
      <c r="B53" s="807"/>
      <c r="C53" s="807"/>
      <c r="D53" s="807"/>
      <c r="E53" s="807"/>
      <c r="F53" s="807"/>
    </row>
  </sheetData>
  <mergeCells count="1">
    <mergeCell ref="A1:F53"/>
  </mergeCells>
  <printOptions horizontalCentered="1" verticalCentered="1"/>
  <pageMargins left="0" right="0" top="0" bottom="0" header="0" footer="0"/>
  <pageSetup paperSize="9" fitToHeight="0" orientation="portrait" r:id="rId1"/>
  <headerFooter>
    <oddFooter>&amp;C&amp;G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5E3B-4014-4C5D-85D2-E379785E137B}">
  <sheetPr>
    <tabColor rgb="FFB7DEE8"/>
    <pageSetUpPr fitToPage="1"/>
  </sheetPr>
  <dimension ref="A1:H84"/>
  <sheetViews>
    <sheetView showGridLines="0" view="pageBreakPreview" topLeftCell="B10" zoomScaleNormal="115" zoomScaleSheetLayoutView="100" zoomScalePageLayoutView="70" workbookViewId="0">
      <selection activeCell="E54" sqref="E54:F54"/>
    </sheetView>
  </sheetViews>
  <sheetFormatPr defaultColWidth="9.21875" defaultRowHeight="13.8" x14ac:dyDescent="0.25"/>
  <cols>
    <col min="1" max="1" width="0" style="1" hidden="1" customWidth="1"/>
    <col min="2" max="2" width="14.5546875" style="1" customWidth="1"/>
    <col min="3" max="3" width="67.5546875" style="1" customWidth="1"/>
    <col min="4" max="5" width="10.5546875" style="1" customWidth="1"/>
    <col min="6" max="7" width="9.5546875" style="1" customWidth="1"/>
    <col min="8" max="8" width="10.5546875" style="1" customWidth="1"/>
    <col min="9" max="16384" width="9.21875" style="1"/>
  </cols>
  <sheetData>
    <row r="1" spans="1:8" hidden="1" x14ac:dyDescent="0.25">
      <c r="A1" s="1" t="s">
        <v>0</v>
      </c>
    </row>
    <row r="2" spans="1:8" ht="60" customHeight="1" x14ac:dyDescent="0.25">
      <c r="B2" s="891" t="s">
        <v>1282</v>
      </c>
      <c r="C2" s="892"/>
      <c r="D2" s="410"/>
      <c r="E2" s="410"/>
      <c r="F2" s="410"/>
      <c r="G2" s="409"/>
      <c r="H2" s="409"/>
    </row>
    <row r="3" spans="1:8" ht="366" customHeight="1" x14ac:dyDescent="0.25">
      <c r="B3" s="804" t="s">
        <v>1283</v>
      </c>
      <c r="C3" s="804"/>
      <c r="D3" s="804"/>
      <c r="E3" s="33"/>
      <c r="F3" s="33"/>
      <c r="G3" s="33"/>
      <c r="H3" s="33"/>
    </row>
    <row r="4" spans="1:8" ht="15" customHeight="1" x14ac:dyDescent="0.25">
      <c r="B4" s="960"/>
      <c r="C4" s="960"/>
      <c r="D4" s="960"/>
      <c r="E4" s="960"/>
      <c r="F4" s="960"/>
      <c r="G4" s="960"/>
      <c r="H4" s="45"/>
    </row>
    <row r="5" spans="1:8" ht="20.100000000000001" customHeight="1" x14ac:dyDescent="0.25">
      <c r="B5" s="770" t="s">
        <v>1284</v>
      </c>
      <c r="C5" s="771"/>
      <c r="D5" s="771"/>
      <c r="E5" s="771"/>
      <c r="F5" s="771"/>
      <c r="G5" s="771"/>
      <c r="H5" s="772"/>
    </row>
    <row r="6" spans="1:8" s="109" customFormat="1" ht="40.200000000000003" customHeight="1" x14ac:dyDescent="0.3">
      <c r="B6" s="526" t="s">
        <v>29</v>
      </c>
      <c r="C6" s="526" t="s">
        <v>30</v>
      </c>
      <c r="D6" s="527" t="s">
        <v>2227</v>
      </c>
      <c r="E6" s="1008" t="s">
        <v>31</v>
      </c>
      <c r="F6" s="1008"/>
      <c r="G6" s="1013" t="s">
        <v>32</v>
      </c>
      <c r="H6" s="1013"/>
    </row>
    <row r="7" spans="1:8" x14ac:dyDescent="0.25">
      <c r="B7" s="532" t="s">
        <v>1286</v>
      </c>
      <c r="C7" s="612" t="s">
        <v>1287</v>
      </c>
      <c r="D7" s="749">
        <v>819.72000000000014</v>
      </c>
      <c r="E7" s="873" t="s">
        <v>1992</v>
      </c>
      <c r="F7" s="874"/>
      <c r="G7" s="875" t="s">
        <v>2067</v>
      </c>
      <c r="H7" s="876"/>
    </row>
    <row r="8" spans="1:8" x14ac:dyDescent="0.25">
      <c r="B8" s="533" t="s">
        <v>1288</v>
      </c>
      <c r="C8" s="557" t="s">
        <v>1289</v>
      </c>
      <c r="D8" s="722">
        <v>819.72000000000014</v>
      </c>
      <c r="E8" s="867" t="s">
        <v>1994</v>
      </c>
      <c r="F8" s="868"/>
      <c r="G8" s="865" t="s">
        <v>2066</v>
      </c>
      <c r="H8" s="866"/>
    </row>
    <row r="9" spans="1:8" x14ac:dyDescent="0.25">
      <c r="B9" s="533" t="s">
        <v>1290</v>
      </c>
      <c r="C9" s="557" t="s">
        <v>1291</v>
      </c>
      <c r="D9" s="722">
        <v>819.72000000000014</v>
      </c>
      <c r="E9" s="867" t="s">
        <v>1995</v>
      </c>
      <c r="F9" s="868"/>
      <c r="G9" s="865" t="s">
        <v>2067</v>
      </c>
      <c r="H9" s="866"/>
    </row>
    <row r="10" spans="1:8" x14ac:dyDescent="0.25">
      <c r="B10" s="533" t="s">
        <v>1292</v>
      </c>
      <c r="C10" s="557" t="s">
        <v>1293</v>
      </c>
      <c r="D10" s="722">
        <v>819.72000000000014</v>
      </c>
      <c r="E10" s="867" t="s">
        <v>1996</v>
      </c>
      <c r="F10" s="868"/>
      <c r="G10" s="865" t="s">
        <v>2066</v>
      </c>
      <c r="H10" s="866"/>
    </row>
    <row r="11" spans="1:8" x14ac:dyDescent="0.25">
      <c r="B11" s="534" t="s">
        <v>1294</v>
      </c>
      <c r="C11" s="558" t="s">
        <v>1295</v>
      </c>
      <c r="D11" s="723">
        <v>819.72000000000014</v>
      </c>
      <c r="E11" s="869" t="s">
        <v>1998</v>
      </c>
      <c r="F11" s="870"/>
      <c r="G11" s="855" t="s">
        <v>2066</v>
      </c>
      <c r="H11" s="856"/>
    </row>
    <row r="12" spans="1:8" x14ac:dyDescent="0.25">
      <c r="B12" s="33"/>
      <c r="C12" s="33"/>
      <c r="D12" s="24"/>
      <c r="E12" s="25"/>
      <c r="F12" s="26"/>
      <c r="G12" s="27"/>
      <c r="H12" s="27"/>
    </row>
    <row r="13" spans="1:8" ht="20.100000000000001" customHeight="1" x14ac:dyDescent="0.25">
      <c r="B13" s="481" t="s">
        <v>106</v>
      </c>
      <c r="C13" s="482"/>
      <c r="D13" s="482"/>
      <c r="E13" s="482"/>
      <c r="F13" s="482"/>
      <c r="G13" s="482"/>
      <c r="H13" s="483"/>
    </row>
    <row r="14" spans="1:8" s="109" customFormat="1" ht="40.200000000000003" customHeight="1" x14ac:dyDescent="0.3">
      <c r="B14" s="526" t="s">
        <v>29</v>
      </c>
      <c r="C14" s="526" t="s">
        <v>30</v>
      </c>
      <c r="D14" s="527" t="s">
        <v>2227</v>
      </c>
      <c r="E14" s="1008" t="s">
        <v>31</v>
      </c>
      <c r="F14" s="1008"/>
      <c r="G14" s="1013" t="s">
        <v>32</v>
      </c>
      <c r="H14" s="1013"/>
    </row>
    <row r="15" spans="1:8" ht="15" customHeight="1" x14ac:dyDescent="0.25">
      <c r="B15" s="621" t="s">
        <v>1296</v>
      </c>
      <c r="C15" s="620" t="s">
        <v>1297</v>
      </c>
      <c r="D15" s="749">
        <v>1466.1000000000001</v>
      </c>
      <c r="E15" s="1009" t="s">
        <v>1999</v>
      </c>
      <c r="F15" s="1010"/>
      <c r="G15" s="1011" t="s">
        <v>2067</v>
      </c>
      <c r="H15" s="1012"/>
    </row>
    <row r="16" spans="1:8" x14ac:dyDescent="0.25">
      <c r="B16" s="622" t="s">
        <v>1298</v>
      </c>
      <c r="C16" s="536" t="s">
        <v>1299</v>
      </c>
      <c r="D16" s="725">
        <v>1466.1000000000001</v>
      </c>
      <c r="E16" s="1014" t="s">
        <v>2000</v>
      </c>
      <c r="F16" s="1015"/>
      <c r="G16" s="1018" t="s">
        <v>2071</v>
      </c>
      <c r="H16" s="1019"/>
    </row>
    <row r="17" spans="2:8" ht="13.95" customHeight="1" x14ac:dyDescent="0.25">
      <c r="B17" s="623" t="s">
        <v>1300</v>
      </c>
      <c r="C17" s="537" t="s">
        <v>1301</v>
      </c>
      <c r="D17" s="726">
        <v>1466.1000000000001</v>
      </c>
      <c r="E17" s="1016" t="s">
        <v>2001</v>
      </c>
      <c r="F17" s="1017"/>
      <c r="G17" s="1020" t="s">
        <v>2071</v>
      </c>
      <c r="H17" s="1021"/>
    </row>
    <row r="18" spans="2:8" ht="13.95" customHeight="1" x14ac:dyDescent="0.25">
      <c r="B18" s="469"/>
      <c r="C18" s="469"/>
      <c r="D18" s="470"/>
      <c r="E18" s="471"/>
      <c r="F18" s="471"/>
      <c r="G18" s="460"/>
      <c r="H18" s="460"/>
    </row>
    <row r="19" spans="2:8" ht="20.100000000000001" customHeight="1" x14ac:dyDescent="0.25">
      <c r="B19" s="332" t="s">
        <v>1302</v>
      </c>
      <c r="C19" s="333"/>
      <c r="D19" s="333"/>
      <c r="E19" s="333"/>
      <c r="F19" s="333"/>
      <c r="G19" s="333"/>
      <c r="H19" s="334"/>
    </row>
    <row r="20" spans="2:8" s="109" customFormat="1" ht="40.200000000000003" customHeight="1" x14ac:dyDescent="0.3">
      <c r="B20" s="526" t="s">
        <v>29</v>
      </c>
      <c r="C20" s="526" t="s">
        <v>30</v>
      </c>
      <c r="D20" s="527" t="s">
        <v>2227</v>
      </c>
      <c r="E20" s="1008" t="s">
        <v>31</v>
      </c>
      <c r="F20" s="1008"/>
      <c r="G20" s="1013" t="s">
        <v>32</v>
      </c>
      <c r="H20" s="1013"/>
    </row>
    <row r="21" spans="2:8" x14ac:dyDescent="0.25">
      <c r="B21" s="532" t="s">
        <v>1303</v>
      </c>
      <c r="C21" s="612" t="s">
        <v>1304</v>
      </c>
      <c r="D21" s="749">
        <v>2174.04</v>
      </c>
      <c r="E21" s="873" t="s">
        <v>2061</v>
      </c>
      <c r="F21" s="874"/>
      <c r="G21" s="875" t="s">
        <v>2067</v>
      </c>
      <c r="H21" s="876"/>
    </row>
    <row r="22" spans="2:8" x14ac:dyDescent="0.25">
      <c r="B22" s="534" t="s">
        <v>1305</v>
      </c>
      <c r="C22" s="558" t="s">
        <v>1306</v>
      </c>
      <c r="D22" s="726">
        <v>2174.04</v>
      </c>
      <c r="E22" s="869" t="s">
        <v>2063</v>
      </c>
      <c r="F22" s="870"/>
      <c r="G22" s="855" t="s">
        <v>2068</v>
      </c>
      <c r="H22" s="856"/>
    </row>
    <row r="23" spans="2:8" x14ac:dyDescent="0.25">
      <c r="B23" s="33"/>
      <c r="C23" s="33"/>
      <c r="D23" s="24"/>
      <c r="E23" s="25"/>
      <c r="F23" s="26"/>
      <c r="G23" s="27"/>
      <c r="H23" s="27"/>
    </row>
    <row r="24" spans="2:8" ht="20.100000000000001" customHeight="1" x14ac:dyDescent="0.25">
      <c r="B24" s="332" t="s">
        <v>389</v>
      </c>
      <c r="C24" s="333"/>
      <c r="D24" s="333"/>
      <c r="E24" s="333"/>
      <c r="F24" s="333"/>
      <c r="G24" s="333"/>
      <c r="H24" s="334"/>
    </row>
    <row r="25" spans="2:8" s="109" customFormat="1" ht="40.200000000000003" customHeight="1" x14ac:dyDescent="0.3">
      <c r="B25" s="526" t="s">
        <v>29</v>
      </c>
      <c r="C25" s="526" t="s">
        <v>30</v>
      </c>
      <c r="D25" s="527" t="s">
        <v>2227</v>
      </c>
      <c r="E25" s="1008" t="s">
        <v>31</v>
      </c>
      <c r="F25" s="1008"/>
      <c r="G25" s="1013" t="s">
        <v>32</v>
      </c>
      <c r="H25" s="1013"/>
    </row>
    <row r="26" spans="2:8" ht="15" customHeight="1" x14ac:dyDescent="0.25">
      <c r="B26" s="532" t="s">
        <v>1307</v>
      </c>
      <c r="C26" s="612" t="s">
        <v>1308</v>
      </c>
      <c r="D26" s="749">
        <v>1048.1400000000003</v>
      </c>
      <c r="E26" s="1004" t="s">
        <v>2009</v>
      </c>
      <c r="F26" s="1005"/>
      <c r="G26" s="1006" t="s">
        <v>2079</v>
      </c>
      <c r="H26" s="1007"/>
    </row>
    <row r="27" spans="2:8" ht="15" customHeight="1" x14ac:dyDescent="0.25">
      <c r="B27" s="533" t="s">
        <v>1309</v>
      </c>
      <c r="C27" s="557" t="s">
        <v>1310</v>
      </c>
      <c r="D27" s="725">
        <v>1048.1400000000003</v>
      </c>
      <c r="E27" s="998" t="s">
        <v>2011</v>
      </c>
      <c r="F27" s="999"/>
      <c r="G27" s="1002" t="s">
        <v>2078</v>
      </c>
      <c r="H27" s="1003"/>
    </row>
    <row r="28" spans="2:8" x14ac:dyDescent="0.25">
      <c r="B28" s="533" t="s">
        <v>1311</v>
      </c>
      <c r="C28" s="557" t="s">
        <v>1312</v>
      </c>
      <c r="D28" s="725">
        <v>1466.1000000000001</v>
      </c>
      <c r="E28" s="998" t="s">
        <v>2013</v>
      </c>
      <c r="F28" s="999"/>
      <c r="G28" s="1002" t="s">
        <v>2114</v>
      </c>
      <c r="H28" s="1003"/>
    </row>
    <row r="29" spans="2:8" x14ac:dyDescent="0.25">
      <c r="B29" s="533" t="s">
        <v>1313</v>
      </c>
      <c r="C29" s="557" t="s">
        <v>1314</v>
      </c>
      <c r="D29" s="725">
        <v>1466.1000000000001</v>
      </c>
      <c r="E29" s="998" t="s">
        <v>2015</v>
      </c>
      <c r="F29" s="999"/>
      <c r="G29" s="1002" t="s">
        <v>2115</v>
      </c>
      <c r="H29" s="1003"/>
    </row>
    <row r="30" spans="2:8" x14ac:dyDescent="0.25">
      <c r="B30" s="533" t="s">
        <v>1315</v>
      </c>
      <c r="C30" s="557" t="s">
        <v>1316</v>
      </c>
      <c r="D30" s="725">
        <v>1466.1000000000001</v>
      </c>
      <c r="E30" s="998" t="s">
        <v>2017</v>
      </c>
      <c r="F30" s="999"/>
      <c r="G30" s="1002" t="s">
        <v>2116</v>
      </c>
      <c r="H30" s="1003"/>
    </row>
    <row r="31" spans="2:8" x14ac:dyDescent="0.25">
      <c r="B31" s="533" t="s">
        <v>1317</v>
      </c>
      <c r="C31" s="557" t="s">
        <v>1318</v>
      </c>
      <c r="D31" s="725">
        <v>1722.0600000000002</v>
      </c>
      <c r="E31" s="998" t="s">
        <v>2019</v>
      </c>
      <c r="F31" s="999"/>
      <c r="G31" s="1002" t="s">
        <v>2088</v>
      </c>
      <c r="H31" s="1003"/>
    </row>
    <row r="32" spans="2:8" x14ac:dyDescent="0.25">
      <c r="B32" s="533" t="s">
        <v>1319</v>
      </c>
      <c r="C32" s="557" t="s">
        <v>1320</v>
      </c>
      <c r="D32" s="725">
        <v>1722.0600000000002</v>
      </c>
      <c r="E32" s="998" t="s">
        <v>2021</v>
      </c>
      <c r="F32" s="999"/>
      <c r="G32" s="1002" t="s">
        <v>2117</v>
      </c>
      <c r="H32" s="1003"/>
    </row>
    <row r="33" spans="2:8" x14ac:dyDescent="0.25">
      <c r="B33" s="533" t="s">
        <v>1321</v>
      </c>
      <c r="C33" s="557" t="s">
        <v>1322</v>
      </c>
      <c r="D33" s="725">
        <v>1722.0600000000002</v>
      </c>
      <c r="E33" s="998" t="s">
        <v>2023</v>
      </c>
      <c r="F33" s="999"/>
      <c r="G33" s="1002" t="s">
        <v>2119</v>
      </c>
      <c r="H33" s="1003"/>
    </row>
    <row r="34" spans="2:8" x14ac:dyDescent="0.25">
      <c r="B34" s="534" t="s">
        <v>1323</v>
      </c>
      <c r="C34" s="558" t="s">
        <v>1324</v>
      </c>
      <c r="D34" s="726">
        <v>1722.0600000000002</v>
      </c>
      <c r="E34" s="1000" t="s">
        <v>2024</v>
      </c>
      <c r="F34" s="1001"/>
      <c r="G34" s="996" t="s">
        <v>2088</v>
      </c>
      <c r="H34" s="997"/>
    </row>
    <row r="35" spans="2:8" x14ac:dyDescent="0.25">
      <c r="B35" s="33"/>
      <c r="D35" s="24"/>
      <c r="E35" s="25"/>
      <c r="F35" s="26"/>
      <c r="G35" s="27"/>
      <c r="H35" s="27"/>
    </row>
    <row r="36" spans="2:8" ht="20.100000000000001" customHeight="1" x14ac:dyDescent="0.25">
      <c r="B36" s="332" t="s">
        <v>179</v>
      </c>
      <c r="C36" s="333"/>
      <c r="D36" s="333"/>
      <c r="E36" s="333"/>
      <c r="F36" s="333"/>
      <c r="G36" s="333"/>
      <c r="H36" s="334"/>
    </row>
    <row r="37" spans="2:8" s="109" customFormat="1" ht="40.200000000000003" customHeight="1" x14ac:dyDescent="0.3">
      <c r="B37" s="526" t="s">
        <v>29</v>
      </c>
      <c r="C37" s="526" t="s">
        <v>30</v>
      </c>
      <c r="D37" s="527" t="s">
        <v>2227</v>
      </c>
      <c r="E37" s="1008" t="s">
        <v>31</v>
      </c>
      <c r="F37" s="1008"/>
      <c r="G37" s="1013" t="s">
        <v>32</v>
      </c>
      <c r="H37" s="1013"/>
    </row>
    <row r="38" spans="2:8" x14ac:dyDescent="0.25">
      <c r="B38" s="532" t="s">
        <v>1325</v>
      </c>
      <c r="C38" s="612" t="s">
        <v>1326</v>
      </c>
      <c r="D38" s="721">
        <v>1537.3800000000003</v>
      </c>
      <c r="E38" s="1004" t="s">
        <v>2025</v>
      </c>
      <c r="F38" s="1005"/>
      <c r="G38" s="1006" t="s">
        <v>2074</v>
      </c>
      <c r="H38" s="1007"/>
    </row>
    <row r="39" spans="2:8" x14ac:dyDescent="0.25">
      <c r="B39" s="533" t="s">
        <v>1327</v>
      </c>
      <c r="C39" s="557" t="s">
        <v>1328</v>
      </c>
      <c r="D39" s="722">
        <v>1537.3800000000003</v>
      </c>
      <c r="E39" s="998" t="s">
        <v>2026</v>
      </c>
      <c r="F39" s="999"/>
      <c r="G39" s="1002" t="s">
        <v>2075</v>
      </c>
      <c r="H39" s="1003"/>
    </row>
    <row r="40" spans="2:8" x14ac:dyDescent="0.25">
      <c r="B40" s="533" t="s">
        <v>1329</v>
      </c>
      <c r="C40" s="557" t="s">
        <v>1330</v>
      </c>
      <c r="D40" s="722">
        <v>1537.3800000000003</v>
      </c>
      <c r="E40" s="998" t="s">
        <v>2027</v>
      </c>
      <c r="F40" s="999"/>
      <c r="G40" s="1002" t="s">
        <v>2076</v>
      </c>
      <c r="H40" s="1003"/>
    </row>
    <row r="41" spans="2:8" x14ac:dyDescent="0.25">
      <c r="B41" s="534" t="s">
        <v>1331</v>
      </c>
      <c r="C41" s="558" t="s">
        <v>1332</v>
      </c>
      <c r="D41" s="723">
        <v>1537.3800000000003</v>
      </c>
      <c r="E41" s="1000" t="s">
        <v>2028</v>
      </c>
      <c r="F41" s="1001"/>
      <c r="G41" s="996" t="s">
        <v>2127</v>
      </c>
      <c r="H41" s="997"/>
    </row>
    <row r="42" spans="2:8" x14ac:dyDescent="0.25">
      <c r="B42" s="33"/>
      <c r="C42" s="33"/>
      <c r="D42" s="24"/>
      <c r="E42" s="25"/>
      <c r="F42" s="26"/>
      <c r="G42" s="27"/>
      <c r="H42" s="27"/>
    </row>
    <row r="43" spans="2:8" ht="20.100000000000001" customHeight="1" x14ac:dyDescent="0.25">
      <c r="B43" s="332" t="s">
        <v>1333</v>
      </c>
      <c r="C43" s="333"/>
      <c r="D43" s="333"/>
      <c r="E43" s="333"/>
      <c r="F43" s="333"/>
      <c r="G43" s="333"/>
      <c r="H43" s="334"/>
    </row>
    <row r="44" spans="2:8" s="109" customFormat="1" ht="40.200000000000003" customHeight="1" x14ac:dyDescent="0.3">
      <c r="B44" s="505" t="s">
        <v>29</v>
      </c>
      <c r="C44" s="505" t="s">
        <v>30</v>
      </c>
      <c r="D44" s="506" t="s">
        <v>2227</v>
      </c>
      <c r="E44" s="788" t="s">
        <v>31</v>
      </c>
      <c r="F44" s="788"/>
      <c r="G44" s="789" t="s">
        <v>32</v>
      </c>
      <c r="H44" s="789"/>
    </row>
    <row r="45" spans="2:8" x14ac:dyDescent="0.25">
      <c r="B45" s="532" t="s">
        <v>1334</v>
      </c>
      <c r="C45" s="612" t="s">
        <v>1335</v>
      </c>
      <c r="D45" s="721">
        <v>1466.1000000000001</v>
      </c>
      <c r="E45" s="873" t="s">
        <v>2002</v>
      </c>
      <c r="F45" s="874"/>
      <c r="G45" s="875" t="s">
        <v>2070</v>
      </c>
      <c r="H45" s="876"/>
    </row>
    <row r="46" spans="2:8" x14ac:dyDescent="0.25">
      <c r="B46" s="533" t="s">
        <v>1336</v>
      </c>
      <c r="C46" s="557" t="s">
        <v>1337</v>
      </c>
      <c r="D46" s="722">
        <v>2114.1000000000004</v>
      </c>
      <c r="E46" s="867" t="s">
        <v>2004</v>
      </c>
      <c r="F46" s="868"/>
      <c r="G46" s="865" t="s">
        <v>2082</v>
      </c>
      <c r="H46" s="866"/>
    </row>
    <row r="47" spans="2:8" x14ac:dyDescent="0.25">
      <c r="B47" s="533" t="s">
        <v>1338</v>
      </c>
      <c r="C47" s="557" t="s">
        <v>1339</v>
      </c>
      <c r="D47" s="722">
        <v>2114.1000000000004</v>
      </c>
      <c r="E47" s="867" t="s">
        <v>2005</v>
      </c>
      <c r="F47" s="868"/>
      <c r="G47" s="865" t="s">
        <v>2084</v>
      </c>
      <c r="H47" s="866"/>
    </row>
    <row r="48" spans="2:8" x14ac:dyDescent="0.25">
      <c r="B48" s="533" t="s">
        <v>1340</v>
      </c>
      <c r="C48" s="557" t="s">
        <v>1341</v>
      </c>
      <c r="D48" s="722">
        <v>2114.1000000000004</v>
      </c>
      <c r="E48" s="867" t="s">
        <v>2007</v>
      </c>
      <c r="F48" s="868"/>
      <c r="G48" s="865" t="s">
        <v>2080</v>
      </c>
      <c r="H48" s="866"/>
    </row>
    <row r="49" spans="2:8" x14ac:dyDescent="0.25">
      <c r="B49" s="533" t="s">
        <v>1342</v>
      </c>
      <c r="C49" s="557" t="s">
        <v>1343</v>
      </c>
      <c r="D49" s="722">
        <v>2114.1000000000004</v>
      </c>
      <c r="E49" s="867" t="s">
        <v>2008</v>
      </c>
      <c r="F49" s="868"/>
      <c r="G49" s="865" t="s">
        <v>2081</v>
      </c>
      <c r="H49" s="866"/>
    </row>
    <row r="50" spans="2:8" x14ac:dyDescent="0.25">
      <c r="B50" s="533" t="s">
        <v>1344</v>
      </c>
      <c r="C50" s="557" t="s">
        <v>1345</v>
      </c>
      <c r="D50" s="722">
        <v>1479.0600000000004</v>
      </c>
      <c r="E50" s="867" t="s">
        <v>2030</v>
      </c>
      <c r="F50" s="868"/>
      <c r="G50" s="865" t="s">
        <v>2109</v>
      </c>
      <c r="H50" s="866"/>
    </row>
    <row r="51" spans="2:8" x14ac:dyDescent="0.25">
      <c r="B51" s="533" t="s">
        <v>1346</v>
      </c>
      <c r="C51" s="557" t="s">
        <v>1347</v>
      </c>
      <c r="D51" s="722">
        <v>1479.0600000000004</v>
      </c>
      <c r="E51" s="867" t="s">
        <v>2032</v>
      </c>
      <c r="F51" s="868"/>
      <c r="G51" s="865" t="s">
        <v>2105</v>
      </c>
      <c r="H51" s="866"/>
    </row>
    <row r="52" spans="2:8" x14ac:dyDescent="0.25">
      <c r="B52" s="533" t="s">
        <v>1348</v>
      </c>
      <c r="C52" s="557" t="s">
        <v>1349</v>
      </c>
      <c r="D52" s="722">
        <v>1479.0600000000004</v>
      </c>
      <c r="E52" s="867" t="s">
        <v>2034</v>
      </c>
      <c r="F52" s="868"/>
      <c r="G52" s="865" t="s">
        <v>2093</v>
      </c>
      <c r="H52" s="866"/>
    </row>
    <row r="53" spans="2:8" x14ac:dyDescent="0.25">
      <c r="B53" s="533" t="s">
        <v>1350</v>
      </c>
      <c r="C53" s="557" t="s">
        <v>1351</v>
      </c>
      <c r="D53" s="722">
        <v>1479.0600000000004</v>
      </c>
      <c r="E53" s="867" t="s">
        <v>2036</v>
      </c>
      <c r="F53" s="868"/>
      <c r="G53" s="865" t="s">
        <v>2112</v>
      </c>
      <c r="H53" s="866"/>
    </row>
    <row r="54" spans="2:8" x14ac:dyDescent="0.25">
      <c r="B54" s="533" t="s">
        <v>1352</v>
      </c>
      <c r="C54" s="557" t="s">
        <v>1353</v>
      </c>
      <c r="D54" s="722">
        <v>1479.0600000000004</v>
      </c>
      <c r="E54" s="867" t="s">
        <v>2038</v>
      </c>
      <c r="F54" s="868"/>
      <c r="G54" s="865" t="s">
        <v>2108</v>
      </c>
      <c r="H54" s="866"/>
    </row>
    <row r="55" spans="2:8" x14ac:dyDescent="0.25">
      <c r="B55" s="533" t="s">
        <v>1354</v>
      </c>
      <c r="C55" s="557" t="s">
        <v>1355</v>
      </c>
      <c r="D55" s="722">
        <v>1479.0600000000004</v>
      </c>
      <c r="E55" s="867" t="s">
        <v>2040</v>
      </c>
      <c r="F55" s="868"/>
      <c r="G55" s="865" t="s">
        <v>2106</v>
      </c>
      <c r="H55" s="866"/>
    </row>
    <row r="56" spans="2:8" x14ac:dyDescent="0.25">
      <c r="B56" s="533" t="s">
        <v>1356</v>
      </c>
      <c r="C56" s="557" t="s">
        <v>1357</v>
      </c>
      <c r="D56" s="722">
        <v>1479.0600000000004</v>
      </c>
      <c r="E56" s="867" t="s">
        <v>2042</v>
      </c>
      <c r="F56" s="868"/>
      <c r="G56" s="865" t="s">
        <v>2104</v>
      </c>
      <c r="H56" s="866"/>
    </row>
    <row r="57" spans="2:8" x14ac:dyDescent="0.25">
      <c r="B57" s="533" t="s">
        <v>1358</v>
      </c>
      <c r="C57" s="557" t="s">
        <v>1359</v>
      </c>
      <c r="D57" s="722">
        <v>1479.0600000000004</v>
      </c>
      <c r="E57" s="867" t="s">
        <v>2044</v>
      </c>
      <c r="F57" s="868"/>
      <c r="G57" s="865" t="s">
        <v>2100</v>
      </c>
      <c r="H57" s="866"/>
    </row>
    <row r="58" spans="2:8" x14ac:dyDescent="0.25">
      <c r="B58" s="533" t="s">
        <v>1360</v>
      </c>
      <c r="C58" s="557" t="s">
        <v>1361</v>
      </c>
      <c r="D58" s="722">
        <v>2114.1000000000004</v>
      </c>
      <c r="E58" s="867" t="s">
        <v>2046</v>
      </c>
      <c r="F58" s="868"/>
      <c r="G58" s="865" t="s">
        <v>2109</v>
      </c>
      <c r="H58" s="866"/>
    </row>
    <row r="59" spans="2:8" x14ac:dyDescent="0.25">
      <c r="B59" s="533" t="s">
        <v>1362</v>
      </c>
      <c r="C59" s="557" t="s">
        <v>1363</v>
      </c>
      <c r="D59" s="722">
        <v>2114.1000000000004</v>
      </c>
      <c r="E59" s="867" t="s">
        <v>2047</v>
      </c>
      <c r="F59" s="868"/>
      <c r="G59" s="865" t="s">
        <v>2105</v>
      </c>
      <c r="H59" s="866"/>
    </row>
    <row r="60" spans="2:8" x14ac:dyDescent="0.25">
      <c r="B60" s="533" t="s">
        <v>1364</v>
      </c>
      <c r="C60" s="557" t="s">
        <v>1365</v>
      </c>
      <c r="D60" s="722">
        <v>2114.1000000000004</v>
      </c>
      <c r="E60" s="867" t="s">
        <v>2049</v>
      </c>
      <c r="F60" s="868"/>
      <c r="G60" s="865" t="s">
        <v>2110</v>
      </c>
      <c r="H60" s="866"/>
    </row>
    <row r="61" spans="2:8" x14ac:dyDescent="0.25">
      <c r="B61" s="533" t="s">
        <v>1366</v>
      </c>
      <c r="C61" s="557" t="s">
        <v>1367</v>
      </c>
      <c r="D61" s="722">
        <v>2114.1000000000004</v>
      </c>
      <c r="E61" s="867" t="s">
        <v>2050</v>
      </c>
      <c r="F61" s="868"/>
      <c r="G61" s="865" t="s">
        <v>2092</v>
      </c>
      <c r="H61" s="866"/>
    </row>
    <row r="62" spans="2:8" x14ac:dyDescent="0.25">
      <c r="B62" s="533" t="s">
        <v>1368</v>
      </c>
      <c r="C62" s="557" t="s">
        <v>1369</v>
      </c>
      <c r="D62" s="722">
        <v>2114.1000000000004</v>
      </c>
      <c r="E62" s="867" t="s">
        <v>2051</v>
      </c>
      <c r="F62" s="868"/>
      <c r="G62" s="865" t="s">
        <v>2106</v>
      </c>
      <c r="H62" s="866"/>
    </row>
    <row r="63" spans="2:8" x14ac:dyDescent="0.25">
      <c r="B63" s="533" t="s">
        <v>1370</v>
      </c>
      <c r="C63" s="557" t="s">
        <v>1371</v>
      </c>
      <c r="D63" s="722">
        <v>2114.1000000000004</v>
      </c>
      <c r="E63" s="867" t="s">
        <v>2052</v>
      </c>
      <c r="F63" s="868"/>
      <c r="G63" s="865" t="s">
        <v>2104</v>
      </c>
      <c r="H63" s="866"/>
    </row>
    <row r="64" spans="2:8" x14ac:dyDescent="0.25">
      <c r="B64" s="533" t="s">
        <v>1372</v>
      </c>
      <c r="C64" s="557" t="s">
        <v>1373</v>
      </c>
      <c r="D64" s="722">
        <v>2114.1000000000004</v>
      </c>
      <c r="E64" s="867" t="s">
        <v>2053</v>
      </c>
      <c r="F64" s="868"/>
      <c r="G64" s="865" t="s">
        <v>2093</v>
      </c>
      <c r="H64" s="866"/>
    </row>
    <row r="65" spans="2:8" x14ac:dyDescent="0.25">
      <c r="B65" s="533" t="s">
        <v>1374</v>
      </c>
      <c r="C65" s="557" t="s">
        <v>1375</v>
      </c>
      <c r="D65" s="722">
        <v>2114.1000000000004</v>
      </c>
      <c r="E65" s="867" t="s">
        <v>2054</v>
      </c>
      <c r="F65" s="868"/>
      <c r="G65" s="865" t="s">
        <v>2094</v>
      </c>
      <c r="H65" s="866"/>
    </row>
    <row r="66" spans="2:8" x14ac:dyDescent="0.25">
      <c r="B66" s="533" t="s">
        <v>1376</v>
      </c>
      <c r="C66" s="557" t="s">
        <v>1377</v>
      </c>
      <c r="D66" s="722">
        <v>2114.1000000000004</v>
      </c>
      <c r="E66" s="867" t="s">
        <v>2055</v>
      </c>
      <c r="F66" s="868"/>
      <c r="G66" s="865" t="s">
        <v>2095</v>
      </c>
      <c r="H66" s="866"/>
    </row>
    <row r="67" spans="2:8" x14ac:dyDescent="0.25">
      <c r="B67" s="533" t="s">
        <v>1378</v>
      </c>
      <c r="C67" s="557" t="s">
        <v>1379</v>
      </c>
      <c r="D67" s="722">
        <v>2114.1000000000004</v>
      </c>
      <c r="E67" s="867" t="s">
        <v>2056</v>
      </c>
      <c r="F67" s="868"/>
      <c r="G67" s="865" t="s">
        <v>2096</v>
      </c>
      <c r="H67" s="866"/>
    </row>
    <row r="68" spans="2:8" x14ac:dyDescent="0.25">
      <c r="B68" s="533" t="s">
        <v>1380</v>
      </c>
      <c r="C68" s="557" t="s">
        <v>1381</v>
      </c>
      <c r="D68" s="722">
        <v>2114.1000000000004</v>
      </c>
      <c r="E68" s="867" t="s">
        <v>2057</v>
      </c>
      <c r="F68" s="868"/>
      <c r="G68" s="865" t="s">
        <v>2097</v>
      </c>
      <c r="H68" s="866"/>
    </row>
    <row r="69" spans="2:8" x14ac:dyDescent="0.25">
      <c r="B69" s="533" t="s">
        <v>1382</v>
      </c>
      <c r="C69" s="557" t="s">
        <v>1383</v>
      </c>
      <c r="D69" s="722">
        <v>2114.1000000000004</v>
      </c>
      <c r="E69" s="867" t="s">
        <v>2058</v>
      </c>
      <c r="F69" s="868"/>
      <c r="G69" s="865" t="s">
        <v>2108</v>
      </c>
      <c r="H69" s="866"/>
    </row>
    <row r="70" spans="2:8" x14ac:dyDescent="0.25">
      <c r="B70" s="533" t="s">
        <v>1384</v>
      </c>
      <c r="C70" s="557" t="s">
        <v>1385</v>
      </c>
      <c r="D70" s="722">
        <v>2114.1000000000004</v>
      </c>
      <c r="E70" s="867" t="s">
        <v>2059</v>
      </c>
      <c r="F70" s="868"/>
      <c r="G70" s="865" t="s">
        <v>2098</v>
      </c>
      <c r="H70" s="866"/>
    </row>
    <row r="71" spans="2:8" x14ac:dyDescent="0.25">
      <c r="B71" s="534" t="s">
        <v>1386</v>
      </c>
      <c r="C71" s="558" t="s">
        <v>1387</v>
      </c>
      <c r="D71" s="723">
        <v>2114.1000000000004</v>
      </c>
      <c r="E71" s="869" t="s">
        <v>2060</v>
      </c>
      <c r="F71" s="870"/>
      <c r="G71" s="855" t="s">
        <v>2099</v>
      </c>
      <c r="H71" s="856"/>
    </row>
    <row r="72" spans="2:8" ht="15" customHeight="1" x14ac:dyDescent="0.25">
      <c r="B72" s="33"/>
      <c r="C72" s="33"/>
      <c r="D72" s="70"/>
      <c r="E72" s="71"/>
      <c r="F72" s="26"/>
      <c r="G72" s="72"/>
      <c r="H72" s="72"/>
    </row>
    <row r="73" spans="2:8" ht="174.75" customHeight="1" x14ac:dyDescent="0.3">
      <c r="B73" s="994" t="s">
        <v>1388</v>
      </c>
      <c r="C73" s="995"/>
      <c r="D73" s="995"/>
      <c r="E73" s="32"/>
      <c r="F73" s="32"/>
      <c r="G73" s="32"/>
      <c r="H73" s="32"/>
    </row>
    <row r="74" spans="2:8" ht="15" customHeight="1" x14ac:dyDescent="0.3">
      <c r="B74" s="32"/>
      <c r="C74" s="32"/>
      <c r="D74" s="32"/>
      <c r="E74" s="32"/>
      <c r="F74" s="32"/>
      <c r="G74" s="32"/>
      <c r="H74" s="32"/>
    </row>
    <row r="75" spans="2:8" ht="20.100000000000001" customHeight="1" x14ac:dyDescent="0.25">
      <c r="B75" s="773" t="s">
        <v>1389</v>
      </c>
      <c r="C75" s="774"/>
      <c r="D75" s="775"/>
      <c r="E75" s="52"/>
      <c r="F75" s="52"/>
      <c r="G75" s="52"/>
      <c r="H75" s="52"/>
    </row>
    <row r="76" spans="2:8" s="109" customFormat="1" ht="40.200000000000003" customHeight="1" x14ac:dyDescent="0.3">
      <c r="B76" s="526" t="s">
        <v>29</v>
      </c>
      <c r="C76" s="526" t="s">
        <v>30</v>
      </c>
      <c r="D76" s="527" t="s">
        <v>1285</v>
      </c>
      <c r="E76" s="154"/>
      <c r="F76" s="132"/>
      <c r="G76" s="133"/>
      <c r="H76" s="133"/>
    </row>
    <row r="77" spans="2:8" x14ac:dyDescent="0.25">
      <c r="B77" s="613" t="s">
        <v>1390</v>
      </c>
      <c r="C77" s="611" t="s">
        <v>1391</v>
      </c>
      <c r="D77" s="614">
        <v>125</v>
      </c>
      <c r="E77" s="79"/>
      <c r="F77" s="26"/>
      <c r="G77" s="27"/>
      <c r="H77" s="27"/>
    </row>
    <row r="78" spans="2:8" x14ac:dyDescent="0.25">
      <c r="B78" s="615" t="s">
        <v>1392</v>
      </c>
      <c r="C78" s="616" t="s">
        <v>1393</v>
      </c>
      <c r="D78" s="617">
        <v>125</v>
      </c>
      <c r="E78" s="79"/>
      <c r="F78" s="26"/>
      <c r="G78" s="27"/>
      <c r="H78" s="27"/>
    </row>
    <row r="79" spans="2:8" ht="14.4" x14ac:dyDescent="0.3">
      <c r="B79" s="33"/>
      <c r="C79" s="33"/>
      <c r="D79" s="32"/>
      <c r="E79" s="25"/>
      <c r="F79" s="26"/>
      <c r="G79" s="27"/>
      <c r="H79" s="27"/>
    </row>
    <row r="80" spans="2:8" ht="20.100000000000001" customHeight="1" x14ac:dyDescent="0.25">
      <c r="B80" s="936" t="s">
        <v>262</v>
      </c>
      <c r="C80" s="936"/>
      <c r="D80" s="936"/>
      <c r="E80" s="52"/>
      <c r="F80" s="52"/>
      <c r="G80" s="52"/>
      <c r="H80" s="52"/>
    </row>
    <row r="81" spans="2:8" s="109" customFormat="1" ht="40.200000000000003" customHeight="1" x14ac:dyDescent="0.3">
      <c r="B81" s="526" t="s">
        <v>29</v>
      </c>
      <c r="C81" s="526" t="s">
        <v>30</v>
      </c>
      <c r="D81" s="527" t="s">
        <v>1285</v>
      </c>
      <c r="E81" s="154"/>
      <c r="F81" s="132"/>
      <c r="G81" s="133"/>
      <c r="H81" s="133"/>
    </row>
    <row r="82" spans="2:8" ht="26.4" x14ac:dyDescent="0.25">
      <c r="B82" s="568" t="s">
        <v>494</v>
      </c>
      <c r="C82" s="612" t="s">
        <v>956</v>
      </c>
      <c r="D82" s="618">
        <v>318</v>
      </c>
      <c r="E82" s="124"/>
      <c r="F82" s="126"/>
      <c r="G82" s="127"/>
      <c r="H82" s="127"/>
    </row>
    <row r="83" spans="2:8" ht="39.6" x14ac:dyDescent="0.25">
      <c r="B83" s="619" t="s">
        <v>496</v>
      </c>
      <c r="C83" s="558" t="s">
        <v>497</v>
      </c>
      <c r="D83" s="560">
        <v>482</v>
      </c>
      <c r="E83" s="124"/>
      <c r="F83" s="126"/>
      <c r="G83" s="127"/>
      <c r="H83" s="127"/>
    </row>
    <row r="84" spans="2:8" x14ac:dyDescent="0.25">
      <c r="B84" s="103"/>
      <c r="C84" s="103"/>
      <c r="D84" s="103"/>
    </row>
  </sheetData>
  <mergeCells count="119">
    <mergeCell ref="G37:H37"/>
    <mergeCell ref="G26:H26"/>
    <mergeCell ref="E16:F16"/>
    <mergeCell ref="B2:C2"/>
    <mergeCell ref="B3:D3"/>
    <mergeCell ref="B4:G4"/>
    <mergeCell ref="G21:H21"/>
    <mergeCell ref="E17:F17"/>
    <mergeCell ref="G16:H16"/>
    <mergeCell ref="G17:H17"/>
    <mergeCell ref="E22:F22"/>
    <mergeCell ref="G22:H22"/>
    <mergeCell ref="B5:H5"/>
    <mergeCell ref="E6:F6"/>
    <mergeCell ref="G6:H6"/>
    <mergeCell ref="E7:F7"/>
    <mergeCell ref="G7:H7"/>
    <mergeCell ref="E8:F8"/>
    <mergeCell ref="E9:F9"/>
    <mergeCell ref="E10:F10"/>
    <mergeCell ref="E11:F11"/>
    <mergeCell ref="G8:H8"/>
    <mergeCell ref="G9:H9"/>
    <mergeCell ref="G10:H10"/>
    <mergeCell ref="G11:H11"/>
    <mergeCell ref="E15:F15"/>
    <mergeCell ref="G15:H15"/>
    <mergeCell ref="E26:F26"/>
    <mergeCell ref="E14:F14"/>
    <mergeCell ref="G14:H14"/>
    <mergeCell ref="E20:F20"/>
    <mergeCell ref="G20:H20"/>
    <mergeCell ref="E25:F25"/>
    <mergeCell ref="G25:H25"/>
    <mergeCell ref="E21:F21"/>
    <mergeCell ref="E40:F40"/>
    <mergeCell ref="E41:F41"/>
    <mergeCell ref="G40:H40"/>
    <mergeCell ref="E32:F32"/>
    <mergeCell ref="E33:F33"/>
    <mergeCell ref="E34:F34"/>
    <mergeCell ref="G27:H27"/>
    <mergeCell ref="G28:H28"/>
    <mergeCell ref="G29:H29"/>
    <mergeCell ref="G30:H30"/>
    <mergeCell ref="G31:H31"/>
    <mergeCell ref="G32:H32"/>
    <mergeCell ref="G33:H33"/>
    <mergeCell ref="E27:F27"/>
    <mergeCell ref="E28:F28"/>
    <mergeCell ref="E29:F29"/>
    <mergeCell ref="E30:F30"/>
    <mergeCell ref="E31:F31"/>
    <mergeCell ref="E38:F38"/>
    <mergeCell ref="G38:H38"/>
    <mergeCell ref="E39:F39"/>
    <mergeCell ref="G39:H39"/>
    <mergeCell ref="G34:H34"/>
    <mergeCell ref="E37:F37"/>
    <mergeCell ref="E51:F51"/>
    <mergeCell ref="E52:F52"/>
    <mergeCell ref="E53:F53"/>
    <mergeCell ref="E54:F54"/>
    <mergeCell ref="G41:H41"/>
    <mergeCell ref="E45:F45"/>
    <mergeCell ref="G45:H45"/>
    <mergeCell ref="E46:F46"/>
    <mergeCell ref="E47:F47"/>
    <mergeCell ref="E48:F48"/>
    <mergeCell ref="E44:F44"/>
    <mergeCell ref="G44:H44"/>
    <mergeCell ref="G46:H46"/>
    <mergeCell ref="G47:H47"/>
    <mergeCell ref="G48:H48"/>
    <mergeCell ref="G49:H49"/>
    <mergeCell ref="G50:H50"/>
    <mergeCell ref="E49:F49"/>
    <mergeCell ref="E50:F50"/>
    <mergeCell ref="E61:F61"/>
    <mergeCell ref="E62:F62"/>
    <mergeCell ref="E63:F63"/>
    <mergeCell ref="E64:F64"/>
    <mergeCell ref="E55:F55"/>
    <mergeCell ref="E56:F56"/>
    <mergeCell ref="E57:F57"/>
    <mergeCell ref="E58:F58"/>
    <mergeCell ref="E59:F59"/>
    <mergeCell ref="E60:F60"/>
    <mergeCell ref="G57:H57"/>
    <mergeCell ref="G58:H58"/>
    <mergeCell ref="G59:H59"/>
    <mergeCell ref="G60:H60"/>
    <mergeCell ref="G61:H61"/>
    <mergeCell ref="G62:H62"/>
    <mergeCell ref="G51:H51"/>
    <mergeCell ref="G52:H52"/>
    <mergeCell ref="G53:H53"/>
    <mergeCell ref="G54:H54"/>
    <mergeCell ref="G55:H55"/>
    <mergeCell ref="G56:H56"/>
    <mergeCell ref="B75:D75"/>
    <mergeCell ref="B80:D80"/>
    <mergeCell ref="G69:H69"/>
    <mergeCell ref="G70:H70"/>
    <mergeCell ref="G71:H71"/>
    <mergeCell ref="G63:H63"/>
    <mergeCell ref="G64:H64"/>
    <mergeCell ref="G65:H65"/>
    <mergeCell ref="G66:H66"/>
    <mergeCell ref="G67:H67"/>
    <mergeCell ref="G68:H68"/>
    <mergeCell ref="E67:F67"/>
    <mergeCell ref="E68:F68"/>
    <mergeCell ref="E69:F69"/>
    <mergeCell ref="E70:F70"/>
    <mergeCell ref="E71:F71"/>
    <mergeCell ref="E65:F65"/>
    <mergeCell ref="E66:F66"/>
    <mergeCell ref="B73:D73"/>
  </mergeCells>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4D66-933D-4968-AB3B-1C9B676D0FE3}">
  <sheetPr>
    <tabColor theme="8" tint="0.59999389629810485"/>
    <pageSetUpPr fitToPage="1"/>
  </sheetPr>
  <dimension ref="A1:H82"/>
  <sheetViews>
    <sheetView showGridLines="0" view="pageBreakPreview" topLeftCell="B3" zoomScaleNormal="115" zoomScaleSheetLayoutView="100" zoomScalePageLayoutView="70" workbookViewId="0">
      <selection activeCell="F16" sqref="F16"/>
    </sheetView>
  </sheetViews>
  <sheetFormatPr defaultColWidth="9.21875" defaultRowHeight="13.8" x14ac:dyDescent="0.25"/>
  <cols>
    <col min="1" max="1" width="0" style="1" hidden="1" customWidth="1"/>
    <col min="2" max="2" width="14.5546875" style="1" customWidth="1"/>
    <col min="3" max="3" width="67.5546875" style="1" customWidth="1"/>
    <col min="4" max="5" width="10.5546875" style="1" customWidth="1"/>
    <col min="6" max="7" width="9.5546875" style="1" customWidth="1"/>
    <col min="8" max="8" width="10.5546875" style="1" customWidth="1"/>
    <col min="9" max="16384" width="9.21875" style="1"/>
  </cols>
  <sheetData>
    <row r="1" spans="1:8" hidden="1" x14ac:dyDescent="0.25">
      <c r="A1" s="1" t="s">
        <v>0</v>
      </c>
    </row>
    <row r="2" spans="1:8" ht="60" customHeight="1" x14ac:dyDescent="0.25">
      <c r="B2" s="840" t="s">
        <v>2220</v>
      </c>
      <c r="C2" s="840"/>
      <c r="D2" s="840"/>
      <c r="E2" s="840"/>
      <c r="F2" s="840"/>
      <c r="G2" s="840"/>
      <c r="H2" s="840"/>
    </row>
    <row r="3" spans="1:8" ht="409.5" customHeight="1" x14ac:dyDescent="0.25">
      <c r="B3" s="803" t="s">
        <v>1394</v>
      </c>
      <c r="C3" s="804"/>
      <c r="D3" s="804"/>
      <c r="E3" s="33"/>
      <c r="F3" s="33"/>
      <c r="G3" s="33"/>
      <c r="H3" s="33"/>
    </row>
    <row r="4" spans="1:8" ht="15" customHeight="1" x14ac:dyDescent="0.25">
      <c r="B4" s="960"/>
      <c r="C4" s="960"/>
      <c r="D4" s="960"/>
      <c r="E4" s="960"/>
      <c r="F4" s="960"/>
      <c r="G4" s="960"/>
      <c r="H4" s="45"/>
    </row>
    <row r="5" spans="1:8" ht="20.100000000000001" customHeight="1" x14ac:dyDescent="0.25">
      <c r="B5" s="773" t="s">
        <v>1395</v>
      </c>
      <c r="C5" s="774"/>
      <c r="D5" s="774"/>
      <c r="E5" s="774"/>
      <c r="F5" s="774"/>
      <c r="G5" s="774"/>
      <c r="H5" s="775"/>
    </row>
    <row r="6" spans="1:8" s="109" customFormat="1" ht="40.200000000000003" customHeight="1" x14ac:dyDescent="0.3">
      <c r="B6" s="505" t="s">
        <v>29</v>
      </c>
      <c r="C6" s="505" t="s">
        <v>30</v>
      </c>
      <c r="D6" s="506" t="s">
        <v>2227</v>
      </c>
      <c r="E6" s="788" t="s">
        <v>31</v>
      </c>
      <c r="F6" s="788"/>
      <c r="G6" s="1028" t="s">
        <v>32</v>
      </c>
      <c r="H6" s="1028"/>
    </row>
    <row r="7" spans="1:8" x14ac:dyDescent="0.25">
      <c r="B7" s="625" t="s">
        <v>1396</v>
      </c>
      <c r="C7" s="626" t="s">
        <v>1397</v>
      </c>
      <c r="D7" s="738">
        <v>1140.4800000000002</v>
      </c>
      <c r="E7" s="1029" t="s">
        <v>2139</v>
      </c>
      <c r="F7" s="1030"/>
      <c r="G7" s="1035" t="s">
        <v>2084</v>
      </c>
      <c r="H7" s="1036"/>
    </row>
    <row r="8" spans="1:8" x14ac:dyDescent="0.25">
      <c r="B8" s="591" t="s">
        <v>1398</v>
      </c>
      <c r="C8" s="627" t="s">
        <v>1399</v>
      </c>
      <c r="D8" s="739">
        <v>1140.4800000000002</v>
      </c>
      <c r="E8" s="1031" t="s">
        <v>2141</v>
      </c>
      <c r="F8" s="1032"/>
      <c r="G8" s="1022" t="s">
        <v>2082</v>
      </c>
      <c r="H8" s="1023"/>
    </row>
    <row r="9" spans="1:8" x14ac:dyDescent="0.25">
      <c r="B9" s="591" t="s">
        <v>1400</v>
      </c>
      <c r="C9" s="627" t="s">
        <v>1401</v>
      </c>
      <c r="D9" s="739">
        <v>1140.4800000000002</v>
      </c>
      <c r="E9" s="1031" t="s">
        <v>2143</v>
      </c>
      <c r="F9" s="1032"/>
      <c r="G9" s="1022" t="s">
        <v>2108</v>
      </c>
      <c r="H9" s="1023"/>
    </row>
    <row r="10" spans="1:8" x14ac:dyDescent="0.25">
      <c r="B10" s="591" t="s">
        <v>1402</v>
      </c>
      <c r="C10" s="627" t="s">
        <v>1403</v>
      </c>
      <c r="D10" s="739">
        <v>1354.32</v>
      </c>
      <c r="E10" s="1031" t="s">
        <v>2145</v>
      </c>
      <c r="F10" s="1032"/>
      <c r="G10" s="1022" t="s">
        <v>2106</v>
      </c>
      <c r="H10" s="1023"/>
    </row>
    <row r="11" spans="1:8" x14ac:dyDescent="0.25">
      <c r="B11" s="591" t="s">
        <v>1404</v>
      </c>
      <c r="C11" s="627" t="s">
        <v>1405</v>
      </c>
      <c r="D11" s="739">
        <v>1354.32</v>
      </c>
      <c r="E11" s="1031" t="s">
        <v>2147</v>
      </c>
      <c r="F11" s="1032"/>
      <c r="G11" s="1022" t="s">
        <v>2104</v>
      </c>
      <c r="H11" s="1023"/>
    </row>
    <row r="12" spans="1:8" x14ac:dyDescent="0.25">
      <c r="B12" s="591" t="s">
        <v>1406</v>
      </c>
      <c r="C12" s="627" t="s">
        <v>1407</v>
      </c>
      <c r="D12" s="739">
        <v>1354.32</v>
      </c>
      <c r="E12" s="1031" t="s">
        <v>2149</v>
      </c>
      <c r="F12" s="1032"/>
      <c r="G12" s="1022" t="s">
        <v>2105</v>
      </c>
      <c r="H12" s="1023"/>
    </row>
    <row r="13" spans="1:8" x14ac:dyDescent="0.25">
      <c r="B13" s="592" t="s">
        <v>1408</v>
      </c>
      <c r="C13" s="628" t="s">
        <v>1409</v>
      </c>
      <c r="D13" s="740">
        <v>1354.32</v>
      </c>
      <c r="E13" s="1033" t="s">
        <v>2151</v>
      </c>
      <c r="F13" s="1034"/>
      <c r="G13" s="1024" t="s">
        <v>2093</v>
      </c>
      <c r="H13" s="1025"/>
    </row>
    <row r="14" spans="1:8" x14ac:dyDescent="0.25">
      <c r="B14" s="33"/>
      <c r="C14" s="33"/>
      <c r="D14" s="24"/>
      <c r="E14" s="25"/>
      <c r="F14" s="26"/>
      <c r="G14" s="27"/>
      <c r="H14" s="27"/>
    </row>
    <row r="15" spans="1:8" ht="20.100000000000001" customHeight="1" x14ac:dyDescent="0.25">
      <c r="B15" s="52"/>
      <c r="C15" s="52"/>
      <c r="D15" s="52"/>
      <c r="E15" s="52"/>
      <c r="F15" s="52"/>
      <c r="G15" s="113"/>
      <c r="H15" s="113"/>
    </row>
    <row r="16" spans="1:8" x14ac:dyDescent="0.25">
      <c r="B16" s="55"/>
      <c r="C16" s="55"/>
      <c r="D16" s="143"/>
      <c r="E16" s="141"/>
      <c r="F16" s="126"/>
      <c r="G16" s="140"/>
      <c r="H16" s="140"/>
    </row>
    <row r="17" spans="2:8" x14ac:dyDescent="0.25">
      <c r="B17" s="55"/>
      <c r="C17" s="55"/>
      <c r="D17" s="143"/>
      <c r="E17" s="141"/>
      <c r="F17" s="126"/>
      <c r="G17" s="140"/>
      <c r="H17" s="140"/>
    </row>
    <row r="18" spans="2:8" x14ac:dyDescent="0.25">
      <c r="B18" s="55"/>
      <c r="C18" s="55"/>
      <c r="D18" s="143"/>
      <c r="E18" s="141"/>
      <c r="F18" s="126"/>
      <c r="G18" s="140"/>
      <c r="H18" s="140"/>
    </row>
    <row r="19" spans="2:8" x14ac:dyDescent="0.25">
      <c r="B19" s="33"/>
      <c r="C19" s="33"/>
      <c r="D19" s="70"/>
      <c r="E19" s="71"/>
      <c r="F19" s="26"/>
      <c r="G19" s="72"/>
      <c r="H19" s="72"/>
    </row>
    <row r="20" spans="2:8" ht="20.100000000000001" customHeight="1" x14ac:dyDescent="0.25">
      <c r="B20" s="52"/>
      <c r="C20" s="52"/>
      <c r="D20" s="52"/>
      <c r="E20" s="52"/>
      <c r="F20" s="52"/>
      <c r="G20" s="113"/>
      <c r="H20" s="113"/>
    </row>
    <row r="21" spans="2:8" x14ac:dyDescent="0.25">
      <c r="B21" s="55"/>
      <c r="C21" s="55"/>
      <c r="D21" s="143"/>
      <c r="E21" s="141"/>
      <c r="F21" s="126"/>
      <c r="G21" s="140"/>
      <c r="H21" s="140"/>
    </row>
    <row r="22" spans="2:8" x14ac:dyDescent="0.25">
      <c r="B22" s="55"/>
      <c r="C22" s="55"/>
      <c r="D22" s="143"/>
      <c r="E22" s="141"/>
      <c r="F22" s="126"/>
      <c r="G22" s="140"/>
      <c r="H22" s="140"/>
    </row>
    <row r="23" spans="2:8" x14ac:dyDescent="0.25">
      <c r="B23" s="33"/>
      <c r="C23" s="33"/>
      <c r="D23" s="70"/>
      <c r="E23" s="71"/>
      <c r="F23" s="26"/>
      <c r="G23" s="72"/>
      <c r="H23" s="72"/>
    </row>
    <row r="24" spans="2:8" ht="20.100000000000001" customHeight="1" x14ac:dyDescent="0.25">
      <c r="B24" s="52"/>
      <c r="C24" s="52"/>
      <c r="D24" s="52"/>
      <c r="E24" s="52"/>
      <c r="F24" s="52"/>
      <c r="G24" s="113"/>
      <c r="H24" s="113"/>
    </row>
    <row r="25" spans="2:8" x14ac:dyDescent="0.25">
      <c r="B25" s="55"/>
      <c r="C25" s="55"/>
      <c r="D25" s="143"/>
      <c r="E25" s="141"/>
      <c r="F25" s="126"/>
      <c r="G25" s="140"/>
      <c r="H25" s="140"/>
    </row>
    <row r="26" spans="2:8" ht="15" customHeight="1" x14ac:dyDescent="0.25">
      <c r="B26" s="55"/>
      <c r="C26" s="55"/>
      <c r="D26" s="143"/>
      <c r="E26" s="141"/>
      <c r="F26" s="126"/>
      <c r="G26" s="140"/>
      <c r="H26" s="140"/>
    </row>
    <row r="27" spans="2:8" x14ac:dyDescent="0.25">
      <c r="B27" s="55"/>
      <c r="C27" s="55"/>
      <c r="D27" s="143"/>
      <c r="E27" s="141"/>
      <c r="F27" s="126"/>
      <c r="G27" s="140"/>
      <c r="H27" s="140"/>
    </row>
    <row r="28" spans="2:8" x14ac:dyDescent="0.25">
      <c r="B28" s="55"/>
      <c r="C28" s="55"/>
      <c r="D28" s="143"/>
      <c r="E28" s="141"/>
      <c r="F28" s="126"/>
      <c r="G28" s="140"/>
      <c r="H28" s="140"/>
    </row>
    <row r="29" spans="2:8" x14ac:dyDescent="0.25">
      <c r="B29" s="55"/>
      <c r="C29" s="55"/>
      <c r="D29" s="143"/>
      <c r="E29" s="141"/>
      <c r="F29" s="126"/>
      <c r="G29" s="140"/>
      <c r="H29" s="140"/>
    </row>
    <row r="30" spans="2:8" x14ac:dyDescent="0.25">
      <c r="B30" s="55"/>
      <c r="C30" s="55"/>
      <c r="D30" s="143"/>
      <c r="E30" s="141"/>
      <c r="F30" s="126"/>
      <c r="G30" s="140"/>
      <c r="H30" s="140"/>
    </row>
    <row r="31" spans="2:8" x14ac:dyDescent="0.25">
      <c r="B31" s="55"/>
      <c r="C31" s="55"/>
      <c r="D31" s="143"/>
      <c r="E31" s="141"/>
      <c r="F31" s="126"/>
      <c r="G31" s="140"/>
      <c r="H31" s="140"/>
    </row>
    <row r="32" spans="2:8" x14ac:dyDescent="0.25">
      <c r="B32" s="55"/>
      <c r="C32" s="55"/>
      <c r="D32" s="143"/>
      <c r="E32" s="141"/>
      <c r="F32" s="126"/>
      <c r="G32" s="140"/>
      <c r="H32" s="140"/>
    </row>
    <row r="33" spans="2:8" x14ac:dyDescent="0.25">
      <c r="B33" s="55"/>
      <c r="C33" s="55"/>
      <c r="D33" s="143"/>
      <c r="E33" s="141"/>
      <c r="F33" s="126"/>
      <c r="G33" s="140"/>
      <c r="H33" s="140"/>
    </row>
    <row r="34" spans="2:8" x14ac:dyDescent="0.25">
      <c r="B34" s="33"/>
      <c r="C34" s="33"/>
      <c r="D34" s="70"/>
      <c r="E34" s="71"/>
      <c r="F34" s="26"/>
      <c r="G34" s="72"/>
      <c r="H34" s="72"/>
    </row>
    <row r="35" spans="2:8" ht="20.100000000000001" customHeight="1" x14ac:dyDescent="0.25">
      <c r="B35" s="52"/>
      <c r="C35" s="52"/>
      <c r="D35" s="52"/>
      <c r="E35" s="52"/>
      <c r="F35" s="52"/>
      <c r="G35" s="113"/>
      <c r="H35" s="113"/>
    </row>
    <row r="36" spans="2:8" s="109" customFormat="1" ht="40.200000000000003" customHeight="1" x14ac:dyDescent="0.3">
      <c r="B36" s="144"/>
      <c r="C36" s="144"/>
      <c r="D36" s="145"/>
      <c r="E36" s="146"/>
      <c r="F36" s="147"/>
      <c r="G36" s="144"/>
      <c r="H36" s="144"/>
    </row>
    <row r="37" spans="2:8" x14ac:dyDescent="0.25">
      <c r="B37" s="55"/>
      <c r="C37" s="55"/>
      <c r="D37" s="143"/>
      <c r="E37" s="141"/>
      <c r="F37" s="126"/>
      <c r="G37" s="140"/>
      <c r="H37" s="140"/>
    </row>
    <row r="38" spans="2:8" x14ac:dyDescent="0.25">
      <c r="B38" s="55"/>
      <c r="C38" s="55"/>
      <c r="D38" s="143"/>
      <c r="E38" s="141"/>
      <c r="F38" s="126"/>
      <c r="G38" s="140"/>
      <c r="H38" s="140"/>
    </row>
    <row r="39" spans="2:8" x14ac:dyDescent="0.25">
      <c r="B39" s="55"/>
      <c r="C39" s="55"/>
      <c r="D39" s="143"/>
      <c r="E39" s="141"/>
      <c r="F39" s="126"/>
      <c r="G39" s="140"/>
      <c r="H39" s="140"/>
    </row>
    <row r="40" spans="2:8" x14ac:dyDescent="0.25">
      <c r="B40" s="55"/>
      <c r="C40" s="55"/>
      <c r="D40" s="143"/>
      <c r="E40" s="141"/>
      <c r="F40" s="126"/>
      <c r="G40" s="140"/>
      <c r="H40" s="140"/>
    </row>
    <row r="41" spans="2:8" x14ac:dyDescent="0.25">
      <c r="B41" s="33"/>
      <c r="C41" s="33"/>
      <c r="D41" s="70"/>
      <c r="E41" s="71"/>
      <c r="F41" s="26"/>
      <c r="G41" s="72"/>
      <c r="H41" s="72"/>
    </row>
    <row r="42" spans="2:8" ht="20.100000000000001" customHeight="1" x14ac:dyDescent="0.25">
      <c r="B42" s="52"/>
      <c r="C42" s="52"/>
      <c r="D42" s="52"/>
      <c r="E42" s="52"/>
      <c r="F42" s="52"/>
      <c r="G42" s="113"/>
      <c r="H42" s="113"/>
    </row>
    <row r="43" spans="2:8" s="109" customFormat="1" ht="40.200000000000003" customHeight="1" x14ac:dyDescent="0.3">
      <c r="B43" s="144"/>
      <c r="C43" s="144"/>
      <c r="D43" s="145"/>
      <c r="E43" s="146"/>
      <c r="F43" s="147"/>
      <c r="G43" s="144"/>
      <c r="H43" s="144"/>
    </row>
    <row r="44" spans="2:8" x14ac:dyDescent="0.25">
      <c r="B44" s="55"/>
      <c r="C44" s="55"/>
      <c r="D44" s="143"/>
      <c r="E44" s="141"/>
      <c r="F44" s="126"/>
      <c r="G44" s="140"/>
      <c r="H44" s="140"/>
    </row>
    <row r="45" spans="2:8" x14ac:dyDescent="0.25">
      <c r="B45" s="55"/>
      <c r="C45" s="55"/>
      <c r="D45" s="143"/>
      <c r="E45" s="141"/>
      <c r="F45" s="126"/>
      <c r="G45" s="140"/>
      <c r="H45" s="140"/>
    </row>
    <row r="46" spans="2:8" x14ac:dyDescent="0.25">
      <c r="B46" s="55"/>
      <c r="C46" s="55"/>
      <c r="D46" s="143"/>
      <c r="E46" s="141"/>
      <c r="F46" s="126"/>
      <c r="G46" s="140"/>
      <c r="H46" s="140"/>
    </row>
    <row r="47" spans="2:8" x14ac:dyDescent="0.25">
      <c r="B47" s="55"/>
      <c r="C47" s="55"/>
      <c r="D47" s="143"/>
      <c r="E47" s="141"/>
      <c r="F47" s="126"/>
      <c r="G47" s="140"/>
      <c r="H47" s="140"/>
    </row>
    <row r="48" spans="2:8" x14ac:dyDescent="0.25">
      <c r="B48" s="55"/>
      <c r="C48" s="55"/>
      <c r="D48" s="143"/>
      <c r="E48" s="141"/>
      <c r="F48" s="126"/>
      <c r="G48" s="140"/>
      <c r="H48" s="140"/>
    </row>
    <row r="49" spans="2:8" x14ac:dyDescent="0.25">
      <c r="B49" s="55"/>
      <c r="C49" s="55"/>
      <c r="D49" s="143"/>
      <c r="E49" s="141"/>
      <c r="F49" s="126"/>
      <c r="G49" s="140"/>
      <c r="H49" s="140"/>
    </row>
    <row r="50" spans="2:8" x14ac:dyDescent="0.25">
      <c r="B50" s="55"/>
      <c r="C50" s="55"/>
      <c r="D50" s="143"/>
      <c r="E50" s="141"/>
      <c r="F50" s="126"/>
      <c r="G50" s="140"/>
      <c r="H50" s="140"/>
    </row>
    <row r="51" spans="2:8" x14ac:dyDescent="0.25">
      <c r="B51" s="55"/>
      <c r="C51" s="55"/>
      <c r="D51" s="143"/>
      <c r="E51" s="141"/>
      <c r="F51" s="126"/>
      <c r="G51" s="140"/>
      <c r="H51" s="140"/>
    </row>
    <row r="52" spans="2:8" x14ac:dyDescent="0.25">
      <c r="B52" s="55"/>
      <c r="C52" s="55"/>
      <c r="D52" s="143"/>
      <c r="E52" s="141"/>
      <c r="F52" s="126"/>
      <c r="G52" s="140"/>
      <c r="H52" s="140"/>
    </row>
    <row r="53" spans="2:8" x14ac:dyDescent="0.25">
      <c r="B53" s="55"/>
      <c r="C53" s="55"/>
      <c r="D53" s="143"/>
      <c r="E53" s="141"/>
      <c r="F53" s="126"/>
      <c r="G53" s="140"/>
      <c r="H53" s="140"/>
    </row>
    <row r="54" spans="2:8" x14ac:dyDescent="0.25">
      <c r="B54" s="55"/>
      <c r="C54" s="55"/>
      <c r="D54" s="143"/>
      <c r="E54" s="141"/>
      <c r="F54" s="126"/>
      <c r="G54" s="140"/>
      <c r="H54" s="140"/>
    </row>
    <row r="55" spans="2:8" x14ac:dyDescent="0.25">
      <c r="B55" s="55"/>
      <c r="C55" s="55"/>
      <c r="D55" s="143"/>
      <c r="E55" s="141"/>
      <c r="F55" s="126"/>
      <c r="G55" s="140"/>
      <c r="H55" s="140"/>
    </row>
    <row r="56" spans="2:8" x14ac:dyDescent="0.25">
      <c r="B56" s="55"/>
      <c r="C56" s="55"/>
      <c r="D56" s="143"/>
      <c r="E56" s="141"/>
      <c r="F56" s="126"/>
      <c r="G56" s="140"/>
      <c r="H56" s="140"/>
    </row>
    <row r="57" spans="2:8" x14ac:dyDescent="0.25">
      <c r="B57" s="55"/>
      <c r="C57" s="55"/>
      <c r="D57" s="143"/>
      <c r="E57" s="141"/>
      <c r="F57" s="126"/>
      <c r="G57" s="140"/>
      <c r="H57" s="140"/>
    </row>
    <row r="58" spans="2:8" x14ac:dyDescent="0.25">
      <c r="B58" s="55"/>
      <c r="C58" s="55"/>
      <c r="D58" s="143"/>
      <c r="E58" s="141"/>
      <c r="F58" s="126"/>
      <c r="G58" s="140"/>
      <c r="H58" s="140"/>
    </row>
    <row r="59" spans="2:8" x14ac:dyDescent="0.25">
      <c r="B59" s="55"/>
      <c r="C59" s="55"/>
      <c r="D59" s="143"/>
      <c r="E59" s="141"/>
      <c r="F59" s="126"/>
      <c r="G59" s="140"/>
      <c r="H59" s="140"/>
    </row>
    <row r="60" spans="2:8" x14ac:dyDescent="0.25">
      <c r="B60" s="55"/>
      <c r="C60" s="55"/>
      <c r="D60" s="143"/>
      <c r="E60" s="141"/>
      <c r="F60" s="126"/>
      <c r="G60" s="140"/>
      <c r="H60" s="140"/>
    </row>
    <row r="61" spans="2:8" x14ac:dyDescent="0.25">
      <c r="B61" s="55"/>
      <c r="C61" s="55"/>
      <c r="D61" s="143"/>
      <c r="E61" s="141"/>
      <c r="F61" s="126"/>
      <c r="G61" s="140"/>
      <c r="H61" s="140"/>
    </row>
    <row r="62" spans="2:8" x14ac:dyDescent="0.25">
      <c r="B62" s="55"/>
      <c r="C62" s="55"/>
      <c r="D62" s="143"/>
      <c r="E62" s="141"/>
      <c r="F62" s="126"/>
      <c r="G62" s="140"/>
      <c r="H62" s="140"/>
    </row>
    <row r="63" spans="2:8" x14ac:dyDescent="0.25">
      <c r="B63" s="55"/>
      <c r="C63" s="55"/>
      <c r="D63" s="143"/>
      <c r="E63" s="141"/>
      <c r="F63" s="126"/>
      <c r="G63" s="140"/>
      <c r="H63" s="140"/>
    </row>
    <row r="64" spans="2:8" x14ac:dyDescent="0.25">
      <c r="B64" s="55"/>
      <c r="C64" s="55"/>
      <c r="D64" s="143"/>
      <c r="E64" s="141"/>
      <c r="F64" s="126"/>
      <c r="G64" s="140"/>
      <c r="H64" s="140"/>
    </row>
    <row r="65" spans="2:8" x14ac:dyDescent="0.25">
      <c r="B65" s="55"/>
      <c r="C65" s="55"/>
      <c r="D65" s="143"/>
      <c r="E65" s="141"/>
      <c r="F65" s="126"/>
      <c r="G65" s="140"/>
      <c r="H65" s="140"/>
    </row>
    <row r="66" spans="2:8" x14ac:dyDescent="0.25">
      <c r="B66" s="55"/>
      <c r="C66" s="55"/>
      <c r="D66" s="143"/>
      <c r="E66" s="141"/>
      <c r="F66" s="126"/>
      <c r="G66" s="140"/>
      <c r="H66" s="140"/>
    </row>
    <row r="67" spans="2:8" x14ac:dyDescent="0.25">
      <c r="B67" s="55"/>
      <c r="C67" s="55"/>
      <c r="D67" s="143"/>
      <c r="E67" s="141"/>
      <c r="F67" s="126"/>
      <c r="G67" s="140"/>
      <c r="H67" s="140"/>
    </row>
    <row r="68" spans="2:8" x14ac:dyDescent="0.25">
      <c r="B68" s="55"/>
      <c r="C68" s="55"/>
      <c r="D68" s="143"/>
      <c r="E68" s="141"/>
      <c r="F68" s="126"/>
      <c r="G68" s="140"/>
      <c r="H68" s="140"/>
    </row>
    <row r="69" spans="2:8" x14ac:dyDescent="0.25">
      <c r="B69" s="55"/>
      <c r="C69" s="55"/>
      <c r="D69" s="143"/>
      <c r="E69" s="141"/>
      <c r="F69" s="126"/>
      <c r="G69" s="140"/>
      <c r="H69" s="140"/>
    </row>
    <row r="70" spans="2:8" x14ac:dyDescent="0.25">
      <c r="B70" s="55"/>
      <c r="C70" s="55"/>
      <c r="D70" s="143"/>
      <c r="E70" s="141"/>
      <c r="F70" s="126"/>
      <c r="G70" s="140"/>
      <c r="H70" s="140"/>
    </row>
    <row r="71" spans="2:8" ht="15" customHeight="1" x14ac:dyDescent="0.25">
      <c r="B71" s="33"/>
      <c r="C71" s="33"/>
      <c r="D71" s="70"/>
      <c r="E71" s="71"/>
      <c r="F71" s="26"/>
      <c r="G71" s="72"/>
      <c r="H71" s="72"/>
    </row>
    <row r="72" spans="2:8" ht="174.75" customHeight="1" x14ac:dyDescent="0.3">
      <c r="B72" s="1026"/>
      <c r="C72" s="1027"/>
      <c r="D72" s="1027"/>
      <c r="E72" s="32"/>
      <c r="F72" s="32"/>
      <c r="G72" s="32"/>
      <c r="H72" s="32"/>
    </row>
    <row r="73" spans="2:8" ht="15" customHeight="1" x14ac:dyDescent="0.3">
      <c r="B73" s="32"/>
      <c r="C73" s="32"/>
      <c r="D73" s="32"/>
      <c r="E73" s="32"/>
      <c r="F73" s="32"/>
      <c r="G73" s="32"/>
      <c r="H73" s="32"/>
    </row>
    <row r="74" spans="2:8" ht="20.100000000000001" customHeight="1" x14ac:dyDescent="0.25">
      <c r="B74" s="52"/>
      <c r="C74" s="52"/>
      <c r="D74" s="52"/>
      <c r="E74" s="52"/>
      <c r="F74" s="52"/>
      <c r="G74" s="113"/>
      <c r="H74" s="113"/>
    </row>
    <row r="75" spans="2:8" s="109" customFormat="1" ht="40.200000000000003" customHeight="1" x14ac:dyDescent="0.3">
      <c r="B75" s="144"/>
      <c r="C75" s="144"/>
      <c r="D75" s="145"/>
      <c r="E75" s="146"/>
      <c r="F75" s="147"/>
      <c r="G75" s="144"/>
      <c r="H75" s="144"/>
    </row>
    <row r="76" spans="2:8" x14ac:dyDescent="0.25">
      <c r="B76" s="33"/>
      <c r="C76" s="33"/>
      <c r="D76" s="76"/>
      <c r="E76" s="77"/>
      <c r="F76" s="26"/>
      <c r="G76" s="72"/>
      <c r="H76" s="72"/>
    </row>
    <row r="77" spans="2:8" x14ac:dyDescent="0.25">
      <c r="B77" s="33"/>
      <c r="C77" s="33"/>
      <c r="D77" s="76"/>
      <c r="E77" s="77"/>
      <c r="F77" s="26"/>
      <c r="G77" s="72"/>
      <c r="H77" s="72"/>
    </row>
    <row r="78" spans="2:8" ht="14.4" x14ac:dyDescent="0.3">
      <c r="B78" s="33"/>
      <c r="C78" s="33"/>
      <c r="D78" s="32"/>
      <c r="E78" s="71"/>
      <c r="F78" s="26"/>
      <c r="G78" s="72"/>
      <c r="H78" s="72"/>
    </row>
    <row r="79" spans="2:8" ht="20.100000000000001" customHeight="1" x14ac:dyDescent="0.25">
      <c r="B79" s="52"/>
      <c r="C79" s="52"/>
      <c r="D79" s="52"/>
      <c r="E79" s="52"/>
      <c r="F79" s="52"/>
      <c r="G79" s="113"/>
      <c r="H79" s="113"/>
    </row>
    <row r="80" spans="2:8" x14ac:dyDescent="0.25">
      <c r="B80" s="55"/>
      <c r="C80" s="55"/>
      <c r="D80" s="143"/>
      <c r="E80" s="141"/>
      <c r="F80" s="126"/>
      <c r="G80" s="140"/>
      <c r="H80" s="140"/>
    </row>
    <row r="81" spans="2:8" x14ac:dyDescent="0.25">
      <c r="B81" s="123"/>
      <c r="C81" s="55"/>
      <c r="D81" s="143"/>
      <c r="E81" s="141"/>
      <c r="F81" s="126"/>
      <c r="G81" s="140"/>
      <c r="H81" s="140"/>
    </row>
    <row r="82" spans="2:8" ht="15" customHeight="1" x14ac:dyDescent="0.25">
      <c r="B82" s="103"/>
      <c r="C82" s="103"/>
      <c r="D82" s="103"/>
      <c r="E82" s="103"/>
      <c r="F82" s="103"/>
      <c r="G82" s="103"/>
      <c r="H82" s="103"/>
    </row>
  </sheetData>
  <mergeCells count="21">
    <mergeCell ref="B2:H2"/>
    <mergeCell ref="G13:H13"/>
    <mergeCell ref="B3:D3"/>
    <mergeCell ref="B4:G4"/>
    <mergeCell ref="B72:D72"/>
    <mergeCell ref="E6:F6"/>
    <mergeCell ref="G6:H6"/>
    <mergeCell ref="E7:F7"/>
    <mergeCell ref="E8:F8"/>
    <mergeCell ref="E9:F9"/>
    <mergeCell ref="E10:F10"/>
    <mergeCell ref="E11:F11"/>
    <mergeCell ref="E12:F12"/>
    <mergeCell ref="E13:F13"/>
    <mergeCell ref="G7:H7"/>
    <mergeCell ref="B5:H5"/>
    <mergeCell ref="G9:H9"/>
    <mergeCell ref="G10:H10"/>
    <mergeCell ref="G11:H11"/>
    <mergeCell ref="G12:H12"/>
    <mergeCell ref="G8:H8"/>
  </mergeCells>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080ED-73B3-46CC-BB9D-34F86CD534C1}">
  <sheetPr>
    <tabColor rgb="FF002060"/>
    <pageSetUpPr fitToPage="1"/>
  </sheetPr>
  <dimension ref="A1:P45"/>
  <sheetViews>
    <sheetView showGridLines="0" view="pageBreakPreview" topLeftCell="B10" zoomScaleNormal="100" zoomScaleSheetLayoutView="100" workbookViewId="0">
      <selection activeCell="C10" sqref="C10"/>
    </sheetView>
  </sheetViews>
  <sheetFormatPr defaultColWidth="9.44140625" defaultRowHeight="14.4" x14ac:dyDescent="0.3"/>
  <cols>
    <col min="1" max="1" width="9.44140625" hidden="1" customWidth="1"/>
    <col min="2" max="7" width="14.5546875" customWidth="1"/>
    <col min="8" max="8" width="10.5546875" style="12" customWidth="1"/>
    <col min="9" max="9" width="9.5546875" style="8" customWidth="1"/>
    <col min="10" max="10" width="9.5546875" customWidth="1"/>
    <col min="13" max="16" width="9.44140625" style="4"/>
  </cols>
  <sheetData>
    <row r="1" spans="1:16" hidden="1" x14ac:dyDescent="0.3">
      <c r="A1" t="s">
        <v>0</v>
      </c>
    </row>
    <row r="2" spans="1:16" s="2" customFormat="1" ht="60" customHeight="1" x14ac:dyDescent="0.3">
      <c r="B2" s="808" t="s">
        <v>1</v>
      </c>
      <c r="C2" s="809"/>
      <c r="D2" s="809"/>
      <c r="E2" s="809"/>
      <c r="F2" s="809"/>
      <c r="G2" s="810"/>
      <c r="H2" s="11"/>
      <c r="I2" s="9"/>
      <c r="M2" s="3"/>
      <c r="N2" s="3"/>
      <c r="O2" s="3"/>
      <c r="P2" s="3"/>
    </row>
    <row r="3" spans="1:16" ht="14.1" customHeight="1" x14ac:dyDescent="0.35">
      <c r="B3" s="684"/>
      <c r="C3" s="697" t="s">
        <v>2</v>
      </c>
      <c r="D3" s="366"/>
      <c r="E3" s="363"/>
      <c r="F3" s="363"/>
      <c r="G3" s="685"/>
    </row>
    <row r="4" spans="1:16" s="6" customFormat="1" ht="14.1" customHeight="1" x14ac:dyDescent="0.35">
      <c r="B4" s="684"/>
      <c r="C4" s="697" t="s">
        <v>3</v>
      </c>
      <c r="D4" s="686"/>
      <c r="E4" s="687"/>
      <c r="F4" s="687"/>
      <c r="G4" s="685"/>
      <c r="H4" s="13"/>
      <c r="I4" s="10"/>
      <c r="J4" s="5"/>
      <c r="M4" s="7"/>
      <c r="N4" s="7"/>
      <c r="O4" s="7"/>
      <c r="P4" s="7"/>
    </row>
    <row r="5" spans="1:16" ht="14.1" customHeight="1" x14ac:dyDescent="0.35">
      <c r="B5" s="684"/>
      <c r="C5" s="697" t="s">
        <v>4</v>
      </c>
      <c r="D5" s="366"/>
      <c r="E5" s="363"/>
      <c r="F5" s="363"/>
      <c r="G5" s="685"/>
    </row>
    <row r="6" spans="1:16" ht="14.1" customHeight="1" x14ac:dyDescent="0.35">
      <c r="B6" s="684"/>
      <c r="C6" s="697" t="s">
        <v>5</v>
      </c>
      <c r="D6" s="366"/>
      <c r="E6" s="363"/>
      <c r="F6" s="363"/>
      <c r="G6" s="685"/>
    </row>
    <row r="7" spans="1:16" ht="14.1" customHeight="1" x14ac:dyDescent="0.35">
      <c r="B7" s="684"/>
      <c r="C7" s="697" t="s">
        <v>6</v>
      </c>
      <c r="D7" s="366"/>
      <c r="E7" s="363"/>
      <c r="F7" s="363"/>
      <c r="G7" s="685"/>
    </row>
    <row r="8" spans="1:16" ht="14.1" customHeight="1" x14ac:dyDescent="0.35">
      <c r="B8" s="684"/>
      <c r="C8" s="697" t="s">
        <v>7</v>
      </c>
      <c r="D8" s="366"/>
      <c r="E8" s="363"/>
      <c r="F8" s="363"/>
      <c r="G8" s="685"/>
    </row>
    <row r="9" spans="1:16" ht="14.1" customHeight="1" x14ac:dyDescent="0.35">
      <c r="B9" s="684"/>
      <c r="C9" s="697" t="s">
        <v>8</v>
      </c>
      <c r="D9" s="366"/>
      <c r="E9" s="363"/>
      <c r="F9" s="363"/>
      <c r="G9" s="685"/>
    </row>
    <row r="10" spans="1:16" ht="14.1" customHeight="1" x14ac:dyDescent="0.35">
      <c r="B10" s="684"/>
      <c r="C10" s="697" t="s">
        <v>9</v>
      </c>
      <c r="D10" s="366"/>
      <c r="E10" s="363"/>
      <c r="F10" s="363"/>
      <c r="G10" s="685"/>
    </row>
    <row r="11" spans="1:16" ht="14.1" customHeight="1" x14ac:dyDescent="0.35">
      <c r="B11" s="684"/>
      <c r="C11" s="697" t="s">
        <v>10</v>
      </c>
      <c r="D11" s="366"/>
      <c r="E11" s="363"/>
      <c r="F11" s="363"/>
      <c r="G11" s="685"/>
    </row>
    <row r="12" spans="1:16" ht="14.1" customHeight="1" x14ac:dyDescent="0.35">
      <c r="B12" s="684"/>
      <c r="C12" s="697" t="s">
        <v>11</v>
      </c>
      <c r="D12" s="366"/>
      <c r="E12" s="363"/>
      <c r="F12" s="363"/>
      <c r="G12" s="685"/>
    </row>
    <row r="13" spans="1:16" ht="14.1" customHeight="1" x14ac:dyDescent="0.35">
      <c r="B13" s="684"/>
      <c r="C13" s="697" t="s">
        <v>12</v>
      </c>
      <c r="D13" s="366"/>
      <c r="E13" s="363"/>
      <c r="F13" s="363"/>
      <c r="G13" s="685"/>
    </row>
    <row r="14" spans="1:16" ht="14.1" customHeight="1" x14ac:dyDescent="0.35">
      <c r="B14" s="684"/>
      <c r="C14" s="697" t="s">
        <v>13</v>
      </c>
      <c r="D14" s="366"/>
      <c r="E14" s="363"/>
      <c r="F14" s="363"/>
      <c r="G14" s="685"/>
    </row>
    <row r="15" spans="1:16" ht="14.1" customHeight="1" x14ac:dyDescent="0.35">
      <c r="B15" s="684"/>
      <c r="C15" s="697" t="s">
        <v>14</v>
      </c>
      <c r="D15" s="366"/>
      <c r="E15" s="363"/>
      <c r="F15" s="363"/>
      <c r="G15" s="685"/>
    </row>
    <row r="16" spans="1:16" ht="14.1" customHeight="1" x14ac:dyDescent="0.35">
      <c r="B16" s="684"/>
      <c r="C16" s="697" t="s">
        <v>15</v>
      </c>
      <c r="D16" s="366"/>
      <c r="F16" s="363"/>
      <c r="G16" s="685"/>
    </row>
    <row r="17" spans="2:7" ht="14.1" customHeight="1" thickBot="1" x14ac:dyDescent="0.4">
      <c r="B17" s="688"/>
      <c r="C17" s="698" t="s">
        <v>2221</v>
      </c>
      <c r="D17" s="371"/>
      <c r="E17" s="372"/>
      <c r="F17" s="373"/>
      <c r="G17" s="689"/>
    </row>
    <row r="18" spans="2:7" ht="14.1" customHeight="1" x14ac:dyDescent="0.35">
      <c r="B18" s="684"/>
      <c r="C18" s="697" t="s">
        <v>17</v>
      </c>
      <c r="D18" s="366"/>
      <c r="F18" s="363"/>
      <c r="G18" s="690"/>
    </row>
    <row r="19" spans="2:7" ht="14.1" customHeight="1" x14ac:dyDescent="0.35">
      <c r="B19" s="684"/>
      <c r="C19" s="697" t="s">
        <v>18</v>
      </c>
      <c r="D19" s="366"/>
      <c r="F19" s="363"/>
      <c r="G19" s="685"/>
    </row>
    <row r="20" spans="2:7" ht="14.1" customHeight="1" x14ac:dyDescent="0.35">
      <c r="B20" s="684"/>
      <c r="C20" s="697" t="s">
        <v>19</v>
      </c>
      <c r="D20" s="366"/>
      <c r="F20" s="363"/>
      <c r="G20" s="685"/>
    </row>
    <row r="21" spans="2:7" ht="14.1" customHeight="1" x14ac:dyDescent="0.35">
      <c r="B21" s="684"/>
      <c r="C21" s="697" t="s">
        <v>20</v>
      </c>
      <c r="D21" s="366"/>
      <c r="F21" s="363"/>
      <c r="G21" s="685"/>
    </row>
    <row r="22" spans="2:7" ht="14.1" customHeight="1" x14ac:dyDescent="0.35">
      <c r="B22" s="684"/>
      <c r="C22" s="697" t="s">
        <v>21</v>
      </c>
      <c r="D22" s="366"/>
      <c r="F22" s="363"/>
      <c r="G22" s="685"/>
    </row>
    <row r="23" spans="2:7" ht="14.1" customHeight="1" thickBot="1" x14ac:dyDescent="0.4">
      <c r="B23" s="688"/>
      <c r="C23" s="698" t="s">
        <v>22</v>
      </c>
      <c r="D23" s="371"/>
      <c r="E23" s="372"/>
      <c r="F23" s="373"/>
      <c r="G23" s="689"/>
    </row>
    <row r="24" spans="2:7" ht="14.1" customHeight="1" x14ac:dyDescent="0.35">
      <c r="B24" s="684"/>
      <c r="C24" s="697" t="s">
        <v>23</v>
      </c>
      <c r="D24" s="366"/>
      <c r="F24" s="363"/>
      <c r="G24" s="685"/>
    </row>
    <row r="25" spans="2:7" ht="14.1" customHeight="1" thickBot="1" x14ac:dyDescent="0.4">
      <c r="B25" s="688"/>
      <c r="C25" s="698" t="s">
        <v>24</v>
      </c>
      <c r="D25" s="371"/>
      <c r="E25" s="372"/>
      <c r="F25" s="373"/>
      <c r="G25" s="689"/>
    </row>
    <row r="26" spans="2:7" ht="14.1" customHeight="1" x14ac:dyDescent="0.35">
      <c r="B26" s="684"/>
      <c r="C26" s="697" t="s">
        <v>2222</v>
      </c>
      <c r="D26" s="366"/>
      <c r="F26" s="363"/>
      <c r="G26" s="691"/>
    </row>
    <row r="27" spans="2:7" ht="14.1" customHeight="1" x14ac:dyDescent="0.35">
      <c r="B27" s="684"/>
      <c r="C27" s="697" t="s">
        <v>2223</v>
      </c>
      <c r="D27" s="366"/>
      <c r="F27" s="363"/>
      <c r="G27" s="691"/>
    </row>
    <row r="28" spans="2:7" ht="14.1" customHeight="1" x14ac:dyDescent="0.35">
      <c r="B28" s="684"/>
      <c r="C28" s="697" t="s">
        <v>2224</v>
      </c>
      <c r="D28" s="366"/>
      <c r="F28" s="363"/>
      <c r="G28" s="691"/>
    </row>
    <row r="29" spans="2:7" ht="14.1" customHeight="1" thickBot="1" x14ac:dyDescent="0.4">
      <c r="B29" s="694"/>
      <c r="C29" s="699" t="s">
        <v>25</v>
      </c>
      <c r="D29" s="695"/>
      <c r="E29" s="696"/>
      <c r="F29" s="692"/>
      <c r="G29" s="693"/>
    </row>
    <row r="30" spans="2:7" ht="14.1" customHeight="1" x14ac:dyDescent="0.35">
      <c r="B30" s="364"/>
      <c r="C30" s="365"/>
      <c r="D30" s="366"/>
      <c r="F30" s="367"/>
      <c r="G30" s="368"/>
    </row>
    <row r="31" spans="2:7" ht="14.1" customHeight="1" x14ac:dyDescent="0.35">
      <c r="B31" s="364"/>
      <c r="C31" s="365"/>
      <c r="D31" s="366"/>
      <c r="F31" s="367"/>
      <c r="G31" s="368"/>
    </row>
    <row r="32" spans="2:7" ht="14.1" customHeight="1" x14ac:dyDescent="0.35">
      <c r="B32" s="364"/>
      <c r="C32" s="365"/>
      <c r="D32" s="366"/>
      <c r="F32" s="367"/>
      <c r="G32" s="368"/>
    </row>
    <row r="33" spans="2:7" ht="14.1" customHeight="1" x14ac:dyDescent="0.35">
      <c r="B33" s="364"/>
      <c r="C33" s="365"/>
      <c r="D33" s="366"/>
      <c r="F33" s="367"/>
      <c r="G33" s="368"/>
    </row>
    <row r="34" spans="2:7" ht="14.1" customHeight="1" x14ac:dyDescent="0.35">
      <c r="B34" s="364"/>
      <c r="C34" s="365"/>
      <c r="D34" s="366"/>
      <c r="F34" s="367"/>
      <c r="G34" s="368"/>
    </row>
    <row r="35" spans="2:7" ht="14.1" customHeight="1" x14ac:dyDescent="0.35">
      <c r="B35" s="364"/>
      <c r="C35" s="365"/>
      <c r="D35" s="366"/>
      <c r="F35" s="367"/>
      <c r="G35" s="811"/>
    </row>
    <row r="36" spans="2:7" ht="14.1" customHeight="1" x14ac:dyDescent="0.35">
      <c r="B36" s="364"/>
      <c r="C36" s="365"/>
      <c r="D36" s="366"/>
      <c r="F36" s="367"/>
      <c r="G36" s="811"/>
    </row>
    <row r="37" spans="2:7" ht="14.1" customHeight="1" x14ac:dyDescent="0.35">
      <c r="B37" s="364"/>
      <c r="C37" s="365"/>
      <c r="D37" s="366"/>
      <c r="E37" s="363"/>
      <c r="F37" s="367"/>
      <c r="G37" s="811"/>
    </row>
    <row r="38" spans="2:7" ht="14.1" customHeight="1" x14ac:dyDescent="0.35">
      <c r="B38" s="364"/>
      <c r="C38" s="365"/>
      <c r="D38" s="366"/>
      <c r="E38" s="363"/>
      <c r="F38" s="367"/>
      <c r="G38" s="811"/>
    </row>
    <row r="39" spans="2:7" ht="14.1" customHeight="1" x14ac:dyDescent="0.35">
      <c r="B39" s="364"/>
      <c r="C39" s="365"/>
      <c r="D39" s="366"/>
      <c r="E39" s="363"/>
      <c r="F39" s="367"/>
      <c r="G39" s="811"/>
    </row>
    <row r="40" spans="2:7" ht="14.1" customHeight="1" x14ac:dyDescent="0.35">
      <c r="B40" s="364"/>
      <c r="C40" s="365"/>
      <c r="D40" s="366"/>
      <c r="E40" s="363"/>
      <c r="F40" s="367"/>
      <c r="G40" s="811"/>
    </row>
    <row r="41" spans="2:7" ht="14.1" customHeight="1" x14ac:dyDescent="0.35">
      <c r="B41" s="364"/>
      <c r="C41" s="365"/>
      <c r="D41" s="366"/>
      <c r="E41" s="363"/>
      <c r="F41" s="363"/>
      <c r="G41" s="811"/>
    </row>
    <row r="42" spans="2:7" ht="14.1" customHeight="1" x14ac:dyDescent="0.35">
      <c r="B42" s="364"/>
      <c r="C42" s="365"/>
      <c r="D42" s="366"/>
      <c r="E42" s="363"/>
      <c r="F42" s="363"/>
      <c r="G42" s="811"/>
    </row>
    <row r="43" spans="2:7" ht="14.1" customHeight="1" x14ac:dyDescent="0.35">
      <c r="B43" s="364"/>
      <c r="C43" s="365"/>
      <c r="D43" s="366"/>
      <c r="E43" s="363"/>
      <c r="F43" s="363"/>
      <c r="G43" s="811"/>
    </row>
    <row r="44" spans="2:7" ht="15" customHeight="1" x14ac:dyDescent="0.35">
      <c r="B44" s="369"/>
      <c r="C44" s="367"/>
      <c r="D44" s="363"/>
      <c r="E44" s="363"/>
      <c r="F44" s="363"/>
      <c r="G44" s="368"/>
    </row>
    <row r="45" spans="2:7" ht="32.1" customHeight="1" x14ac:dyDescent="0.35">
      <c r="B45" s="370"/>
      <c r="C45" s="370"/>
      <c r="D45" s="370"/>
      <c r="E45" s="370"/>
      <c r="F45" s="370"/>
      <c r="G45" s="370"/>
    </row>
  </sheetData>
  <mergeCells count="2">
    <mergeCell ref="B2:G2"/>
    <mergeCell ref="G35:G43"/>
  </mergeCells>
  <hyperlinks>
    <hyperlink ref="C3" location="'SMART 3G-D2'!A1" display="SMART 3G-D2" xr:uid="{4BA54AD8-91D7-46BA-9E0B-75C58CE16813}"/>
    <hyperlink ref="C4" location="'SMART 3G-C2-LD'!A1" display="SMART 3G-C2-LD" xr:uid="{E6AF3E06-843B-4438-AE3D-FA9BFAD3040E}"/>
    <hyperlink ref="C5" location="'SMART 3G-C2'!A1" display="SMART 3G-C2" xr:uid="{5AF8837B-542F-43BA-899C-9CE0354B0655}"/>
    <hyperlink ref="C6" location="'SMART 3G-D3'!A1" display="SMART 3G-D3" xr:uid="{FBA8DB1D-76DD-4266-A6E1-22265D084EBF}"/>
    <hyperlink ref="C7" location="'SMART 3G-C3'!A1" display="SMART 3G-C3" xr:uid="{005D88B3-05E0-4303-A472-314C34D90B65}"/>
    <hyperlink ref="C8" location="'SMART 3G-GRI'!A1" display="SMART 3G-GRI" xr:uid="{02755DCC-73F4-48D4-8267-72137CB29482}"/>
    <hyperlink ref="C9" location="'SMART S-SS'!A1" display="SMART S-SS" xr:uid="{2B56F981-1671-42D9-AE6B-60F9F298D56B}"/>
    <hyperlink ref="C10" location="'SMART S-MS'!A1" display="SMART S-MS" xr:uid="{5A4C01E1-BA40-48CF-A8C4-B1C39647DFE8}"/>
    <hyperlink ref="C11" location="'SMART S-MS MED'!A1" display="SMART S-MS MED" xr:uid="{CBE43205-E037-4110-B393-025F1D36D755}"/>
    <hyperlink ref="C12" location="'SMART S-IS'!A1" display="SMART S-IS" xr:uid="{97CB4143-7141-4F65-8FDD-10CA67C43E0E}"/>
    <hyperlink ref="C13" location="'SMART 3 R'!A1" display="SMART 3 R" xr:uid="{AFAD8D59-2189-4797-B54C-CE79F19F79D6}"/>
    <hyperlink ref="C14" location="'SMART 3 BLIZZARD'!A1" display="SMART 3 R BLIZZARD" xr:uid="{C1D45050-F6D0-4BB5-AAD9-887624E27735}"/>
    <hyperlink ref="C15" location="'SMART 3 NC'!A1" display="SMART 3 NC" xr:uid="{99D34C71-62B0-44B7-BBD8-0BC9B61279BB}"/>
    <hyperlink ref="C16" location="'SMART 3H Lite'!A1" display="SMART 3H Lite" xr:uid="{E09C7EC3-EA83-47B6-AE37-8D61DD3437E1}"/>
    <hyperlink ref="C17" location="'SMART 3H FM Lite'!A1" display="SMART 3H-FM Lite" xr:uid="{35185042-CD48-49CB-A591-BBE85B280BB8}"/>
    <hyperlink ref="C18" location="'PL4+ &amp; PL4+D'!A1" display="PL4+ &amp; PL4+D" xr:uid="{D8F9F3A7-C8C2-4550-B4DF-4B0179352567}"/>
    <hyperlink ref="C19" location="'MULTISCAN 8+'!A1" display="MULTISCAN 8+" xr:uid="{E191EA14-CD56-4EC6-A021-C854BC398273}"/>
    <hyperlink ref="C20" location="'MULTISCAN++ S1'!A1" display="MULTISCAN++ S1" xr:uid="{5355143F-8E82-4462-88B7-0E7D906CEC81}"/>
    <hyperlink ref="C21" location="'MULTISCAN++ S2'!A1" display="MULTISCAN++ S2" xr:uid="{1B18106E-1E0E-4ADA-A618-18EA06832D99}"/>
    <hyperlink ref="C22" location="'SECURNET++ &amp; SCADA LITE'!A1" display="SECURNET++ &amp; SCADA LITE" xr:uid="{71F89944-0DF9-47D7-AB51-48158D3F2DC9}"/>
    <hyperlink ref="C23" location="'MULTISCAN++ MED'!A1" display="MULTISCAN++ MED" xr:uid="{2536FA9A-E727-4E75-83D2-B833A4CE2307}"/>
    <hyperlink ref="C24" location="'SMART P'!A1" display="SMART P" xr:uid="{48C98E5D-3CA0-42A0-B8DC-11F4D7C0F4E0}"/>
    <hyperlink ref="C25" location="'MULTISCAN++ PK'!A1" display="MULTISCAN++ PK" xr:uid="{6C65E9B1-07A3-4A33-816E-EF4114A5AB8D}"/>
    <hyperlink ref="C26" location="'Strumenti di calibrazione'!A1" display="Strumenti di calibrazione" xr:uid="{FED702CD-ED08-45C8-A8C0-5C8701A8C9C3}"/>
    <hyperlink ref="C27" location="Bombole!A1" display="Ricambi" xr:uid="{21EE272A-9380-4370-89EF-A60028C2580E}"/>
    <hyperlink ref="C28" location="Bombole!A1" display="Bombole" xr:uid="{F3C42B08-5FB7-4C2B-B392-BBFC03EE59F5}"/>
    <hyperlink ref="C29" location="'T&amp;C'!A1" display="T&amp;C" xr:uid="{08A5F5B1-2E3B-42EA-B8D4-BEBEEBA41C67}"/>
  </hyperlinks>
  <printOptions horizontalCentered="1"/>
  <pageMargins left="0.39370078740157483" right="0.39370078740157483" top="0.39370078740157483" bottom="0.39370078740157483" header="0" footer="0.19685039370078741"/>
  <pageSetup firstPageNumber="5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7B14-C46A-422A-8F10-7B9E32BEF17D}">
  <sheetPr codeName="Sheet28">
    <tabColor theme="8" tint="0.59999389629810485"/>
    <pageSetUpPr fitToPage="1"/>
  </sheetPr>
  <dimension ref="A1:H28"/>
  <sheetViews>
    <sheetView showGridLines="0" view="pageBreakPreview" topLeftCell="B2" zoomScaleNormal="100" zoomScaleSheetLayoutView="100" zoomScalePageLayoutView="70" workbookViewId="0">
      <selection activeCell="F26" sqref="F26"/>
    </sheetView>
  </sheetViews>
  <sheetFormatPr defaultColWidth="9.21875" defaultRowHeight="13.8" x14ac:dyDescent="0.3"/>
  <cols>
    <col min="1" max="1" width="0" style="15" hidden="1" customWidth="1"/>
    <col min="2" max="2" width="15.5546875" style="15" customWidth="1"/>
    <col min="3" max="3" width="60.5546875" style="15" customWidth="1"/>
    <col min="4" max="5" width="10.5546875" style="15" customWidth="1"/>
    <col min="6" max="7" width="9.5546875" style="15" customWidth="1"/>
    <col min="8" max="8" width="10.44140625" style="15" customWidth="1"/>
    <col min="9" max="16384" width="9.21875" style="15"/>
  </cols>
  <sheetData>
    <row r="1" spans="1:8" hidden="1" x14ac:dyDescent="0.3">
      <c r="A1" s="15" t="s">
        <v>0</v>
      </c>
      <c r="B1" s="840" t="s">
        <v>1410</v>
      </c>
      <c r="C1" s="840"/>
      <c r="D1" s="840"/>
      <c r="E1" s="840"/>
      <c r="F1" s="840"/>
      <c r="G1" s="840"/>
      <c r="H1" s="840"/>
    </row>
    <row r="2" spans="1:8" s="1" customFormat="1" ht="60" customHeight="1" x14ac:dyDescent="0.25">
      <c r="B2" s="840"/>
      <c r="C2" s="840"/>
      <c r="D2" s="840"/>
      <c r="E2" s="840"/>
      <c r="F2" s="840"/>
      <c r="G2" s="840"/>
      <c r="H2" s="840"/>
    </row>
    <row r="3" spans="1:8" s="1" customFormat="1" ht="213" customHeight="1" x14ac:dyDescent="0.25">
      <c r="B3" s="803" t="s">
        <v>1411</v>
      </c>
      <c r="C3" s="804"/>
      <c r="D3" s="804"/>
      <c r="E3" s="804"/>
      <c r="F3" s="55"/>
      <c r="G3" s="55"/>
      <c r="H3" s="55"/>
    </row>
    <row r="4" spans="1:8" s="1" customFormat="1" ht="13.5" customHeight="1" x14ac:dyDescent="0.25">
      <c r="B4" s="960"/>
      <c r="C4" s="960"/>
      <c r="D4" s="960"/>
      <c r="E4" s="960"/>
      <c r="F4" s="960"/>
      <c r="G4" s="960"/>
      <c r="H4" s="45"/>
    </row>
    <row r="5" spans="1:8" s="16" customFormat="1" ht="20.100000000000001" customHeight="1" x14ac:dyDescent="0.3">
      <c r="B5" s="773" t="s">
        <v>1412</v>
      </c>
      <c r="C5" s="774"/>
      <c r="D5" s="774"/>
      <c r="E5" s="774"/>
      <c r="F5" s="774"/>
      <c r="G5" s="774"/>
      <c r="H5" s="775"/>
    </row>
    <row r="6" spans="1:8" ht="40.35" customHeight="1" x14ac:dyDescent="0.3">
      <c r="B6" s="505" t="s">
        <v>29</v>
      </c>
      <c r="C6" s="505" t="s">
        <v>30</v>
      </c>
      <c r="D6" s="506" t="s">
        <v>2227</v>
      </c>
      <c r="E6" s="788" t="s">
        <v>31</v>
      </c>
      <c r="F6" s="788"/>
      <c r="G6" s="789" t="s">
        <v>32</v>
      </c>
      <c r="H6" s="789"/>
    </row>
    <row r="7" spans="1:8" x14ac:dyDescent="0.3">
      <c r="B7" s="375" t="s">
        <v>1413</v>
      </c>
      <c r="C7" s="378" t="s">
        <v>1414</v>
      </c>
      <c r="D7" s="713">
        <v>520.0200000000001</v>
      </c>
      <c r="E7" s="1043" t="s">
        <v>1978</v>
      </c>
      <c r="F7" s="1043"/>
      <c r="G7" s="1037" t="s">
        <v>2078</v>
      </c>
      <c r="H7" s="1038"/>
    </row>
    <row r="8" spans="1:8" x14ac:dyDescent="0.3">
      <c r="B8" s="376" t="s">
        <v>1415</v>
      </c>
      <c r="C8" s="379" t="s">
        <v>1416</v>
      </c>
      <c r="D8" s="714">
        <v>557.28000000000009</v>
      </c>
      <c r="E8" s="816" t="s">
        <v>1980</v>
      </c>
      <c r="F8" s="816"/>
      <c r="G8" s="1039" t="s">
        <v>2066</v>
      </c>
      <c r="H8" s="1040"/>
    </row>
    <row r="9" spans="1:8" x14ac:dyDescent="0.3">
      <c r="B9" s="377" t="s">
        <v>1417</v>
      </c>
      <c r="C9" s="382" t="s">
        <v>1418</v>
      </c>
      <c r="D9" s="709">
        <v>756.54000000000008</v>
      </c>
      <c r="E9" s="817" t="s">
        <v>1982</v>
      </c>
      <c r="F9" s="817"/>
      <c r="G9" s="1041" t="s">
        <v>2088</v>
      </c>
      <c r="H9" s="1042"/>
    </row>
    <row r="10" spans="1:8" x14ac:dyDescent="0.3">
      <c r="B10" s="33"/>
      <c r="C10" s="33"/>
      <c r="D10" s="24"/>
      <c r="E10" s="25"/>
      <c r="F10" s="122"/>
      <c r="G10" s="27"/>
      <c r="H10" s="27"/>
    </row>
    <row r="11" spans="1:8" s="16" customFormat="1" ht="20.100000000000001" customHeight="1" x14ac:dyDescent="0.3">
      <c r="B11" s="773" t="s">
        <v>1419</v>
      </c>
      <c r="C11" s="774"/>
      <c r="D11" s="774"/>
      <c r="E11" s="774"/>
      <c r="F11" s="774"/>
      <c r="G11" s="774"/>
      <c r="H11" s="775"/>
    </row>
    <row r="12" spans="1:8" s="16" customFormat="1" ht="40.35" customHeight="1" x14ac:dyDescent="0.3">
      <c r="B12" s="505" t="s">
        <v>29</v>
      </c>
      <c r="C12" s="505" t="s">
        <v>30</v>
      </c>
      <c r="D12" s="506" t="s">
        <v>2227</v>
      </c>
      <c r="E12" s="788" t="s">
        <v>31</v>
      </c>
      <c r="F12" s="788"/>
      <c r="G12" s="789" t="s">
        <v>32</v>
      </c>
      <c r="H12" s="789"/>
    </row>
    <row r="13" spans="1:8" ht="14.7" customHeight="1" x14ac:dyDescent="0.3">
      <c r="B13" s="397" t="s">
        <v>1420</v>
      </c>
      <c r="C13" s="394" t="s">
        <v>1421</v>
      </c>
      <c r="D13" s="713">
        <v>557.28000000000009</v>
      </c>
      <c r="E13" s="1048" t="s">
        <v>1984</v>
      </c>
      <c r="F13" s="1048"/>
      <c r="G13" s="1050" t="s">
        <v>2067</v>
      </c>
      <c r="H13" s="1051"/>
    </row>
    <row r="14" spans="1:8" ht="14.7" customHeight="1" x14ac:dyDescent="0.3">
      <c r="B14" s="398" t="s">
        <v>1422</v>
      </c>
      <c r="C14" s="399" t="s">
        <v>1423</v>
      </c>
      <c r="D14" s="714">
        <v>557.28000000000009</v>
      </c>
      <c r="E14" s="1047" t="s">
        <v>1986</v>
      </c>
      <c r="F14" s="1047"/>
      <c r="G14" s="1052" t="s">
        <v>2066</v>
      </c>
      <c r="H14" s="1053"/>
    </row>
    <row r="15" spans="1:8" x14ac:dyDescent="0.3">
      <c r="B15" s="400" t="s">
        <v>1424</v>
      </c>
      <c r="C15" s="401" t="s">
        <v>1425</v>
      </c>
      <c r="D15" s="709">
        <v>557.28000000000009</v>
      </c>
      <c r="E15" s="1049" t="s">
        <v>1988</v>
      </c>
      <c r="F15" s="1049"/>
      <c r="G15" s="1054" t="s">
        <v>2067</v>
      </c>
      <c r="H15" s="1055"/>
    </row>
    <row r="16" spans="1:8" x14ac:dyDescent="0.3">
      <c r="B16" s="73"/>
      <c r="C16" s="73"/>
      <c r="D16" s="49"/>
      <c r="E16" s="50"/>
      <c r="F16" s="74"/>
      <c r="G16" s="75"/>
      <c r="H16" s="75"/>
    </row>
    <row r="17" spans="2:8" s="16" customFormat="1" ht="20.100000000000001" customHeight="1" x14ac:dyDescent="0.3">
      <c r="B17" s="773" t="s">
        <v>1426</v>
      </c>
      <c r="C17" s="774"/>
      <c r="D17" s="774"/>
      <c r="E17" s="774"/>
      <c r="F17" s="774"/>
      <c r="G17" s="774"/>
      <c r="H17" s="775"/>
    </row>
    <row r="18" spans="2:8" s="16" customFormat="1" ht="40.35" customHeight="1" x14ac:dyDescent="0.3">
      <c r="B18" s="505" t="s">
        <v>29</v>
      </c>
      <c r="C18" s="505" t="s">
        <v>30</v>
      </c>
      <c r="D18" s="506" t="s">
        <v>2227</v>
      </c>
      <c r="E18" s="788" t="s">
        <v>31</v>
      </c>
      <c r="F18" s="788"/>
      <c r="G18" s="789" t="s">
        <v>32</v>
      </c>
      <c r="H18" s="789"/>
    </row>
    <row r="19" spans="2:8" x14ac:dyDescent="0.3">
      <c r="B19" s="402" t="s">
        <v>1427</v>
      </c>
      <c r="C19" s="403" t="s">
        <v>1428</v>
      </c>
      <c r="D19" s="750">
        <v>1394.8200000000002</v>
      </c>
      <c r="E19" s="1044" t="s">
        <v>1990</v>
      </c>
      <c r="F19" s="1044"/>
      <c r="G19" s="1045" t="s">
        <v>2127</v>
      </c>
      <c r="H19" s="1046"/>
    </row>
    <row r="20" spans="2:8" x14ac:dyDescent="0.3">
      <c r="B20" s="33"/>
      <c r="C20" s="33"/>
      <c r="D20" s="24"/>
      <c r="E20" s="25"/>
      <c r="F20" s="26"/>
      <c r="G20" s="27"/>
      <c r="H20" s="27"/>
    </row>
    <row r="21" spans="2:8" s="16" customFormat="1" ht="20.100000000000001" customHeight="1" x14ac:dyDescent="0.3">
      <c r="B21" s="773" t="s">
        <v>262</v>
      </c>
      <c r="C21" s="774"/>
      <c r="D21" s="772"/>
      <c r="E21" s="236"/>
      <c r="F21" s="236"/>
      <c r="G21" s="190"/>
      <c r="H21" s="190"/>
    </row>
    <row r="22" spans="2:8" ht="40.200000000000003" customHeight="1" x14ac:dyDescent="0.3">
      <c r="B22" s="505" t="s">
        <v>29</v>
      </c>
      <c r="C22" s="505" t="s">
        <v>30</v>
      </c>
      <c r="D22" s="506" t="s">
        <v>2227</v>
      </c>
      <c r="E22" s="154"/>
      <c r="F22" s="289"/>
      <c r="G22" s="133"/>
      <c r="H22" s="133"/>
    </row>
    <row r="23" spans="2:8" ht="79.2" x14ac:dyDescent="0.3">
      <c r="B23" s="404" t="s">
        <v>263</v>
      </c>
      <c r="C23" s="394" t="s">
        <v>264</v>
      </c>
      <c r="D23" s="751">
        <v>626.94000000000005</v>
      </c>
      <c r="E23" s="124"/>
      <c r="F23" s="126"/>
      <c r="G23" s="127"/>
      <c r="H23" s="127"/>
    </row>
    <row r="24" spans="2:8" ht="52.8" x14ac:dyDescent="0.3">
      <c r="B24" s="405" t="s">
        <v>265</v>
      </c>
      <c r="C24" s="395" t="s">
        <v>1429</v>
      </c>
      <c r="D24" s="752">
        <v>84.240000000000023</v>
      </c>
      <c r="E24" s="124"/>
      <c r="F24" s="126"/>
      <c r="G24" s="127"/>
      <c r="H24" s="127"/>
    </row>
    <row r="25" spans="2:8" ht="39.6" x14ac:dyDescent="0.3">
      <c r="B25" s="405" t="s">
        <v>494</v>
      </c>
      <c r="C25" s="395" t="s">
        <v>956</v>
      </c>
      <c r="D25" s="752">
        <v>515.16000000000008</v>
      </c>
      <c r="E25" s="124"/>
      <c r="F25" s="126"/>
      <c r="G25" s="127"/>
      <c r="H25" s="127"/>
    </row>
    <row r="26" spans="2:8" ht="98.55" customHeight="1" x14ac:dyDescent="0.3">
      <c r="B26" s="405" t="s">
        <v>496</v>
      </c>
      <c r="C26" s="395" t="s">
        <v>957</v>
      </c>
      <c r="D26" s="752">
        <v>780.84</v>
      </c>
      <c r="E26" s="124"/>
      <c r="F26" s="126"/>
      <c r="G26" s="127"/>
      <c r="H26" s="127"/>
    </row>
    <row r="27" spans="2:8" ht="15" customHeight="1" x14ac:dyDescent="0.3">
      <c r="B27" s="406" t="s">
        <v>727</v>
      </c>
      <c r="C27" s="396" t="s">
        <v>1430</v>
      </c>
      <c r="D27" s="753">
        <v>124.74000000000002</v>
      </c>
      <c r="E27" s="124"/>
      <c r="F27" s="126"/>
      <c r="G27" s="127"/>
      <c r="H27" s="127"/>
    </row>
    <row r="28" spans="2:8" x14ac:dyDescent="0.3">
      <c r="B28" s="32"/>
      <c r="C28" s="32"/>
      <c r="D28" s="128"/>
      <c r="E28" s="32"/>
      <c r="F28" s="32"/>
      <c r="G28" s="32"/>
      <c r="H28" s="32"/>
    </row>
  </sheetData>
  <mergeCells count="27">
    <mergeCell ref="G12:H12"/>
    <mergeCell ref="E19:F19"/>
    <mergeCell ref="G19:H19"/>
    <mergeCell ref="E18:F18"/>
    <mergeCell ref="G18:H18"/>
    <mergeCell ref="E14:F14"/>
    <mergeCell ref="E13:F13"/>
    <mergeCell ref="E15:F15"/>
    <mergeCell ref="G13:H13"/>
    <mergeCell ref="G14:H14"/>
    <mergeCell ref="G15:H15"/>
    <mergeCell ref="B1:H2"/>
    <mergeCell ref="B21:D21"/>
    <mergeCell ref="B11:H11"/>
    <mergeCell ref="B17:H17"/>
    <mergeCell ref="B4:G4"/>
    <mergeCell ref="B3:E3"/>
    <mergeCell ref="E6:F6"/>
    <mergeCell ref="G6:H6"/>
    <mergeCell ref="B5:H5"/>
    <mergeCell ref="E8:F8"/>
    <mergeCell ref="E9:F9"/>
    <mergeCell ref="G7:H7"/>
    <mergeCell ref="G8:H8"/>
    <mergeCell ref="G9:H9"/>
    <mergeCell ref="E7:F7"/>
    <mergeCell ref="E12:F12"/>
  </mergeCells>
  <printOptions horizontalCentered="1"/>
  <pageMargins left="0.39370078740157483" right="0.39370078740157483" top="0.39370078740157483" bottom="0.39370078740157483" header="0" footer="0.19685039370078741"/>
  <pageSetup scale="77" fitToHeight="0" orientation="portrait" r:id="rId1"/>
  <headerFoot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6477-7199-4FD8-99DF-4D6D732B3537}">
  <sheetPr>
    <tabColor rgb="FFB7DEE8"/>
    <pageSetUpPr fitToPage="1"/>
  </sheetPr>
  <dimension ref="A1:H29"/>
  <sheetViews>
    <sheetView showGridLines="0" view="pageBreakPreview" topLeftCell="B16" zoomScaleNormal="100" zoomScaleSheetLayoutView="100" zoomScalePageLayoutView="70" workbookViewId="0">
      <selection activeCell="D27" sqref="D27"/>
    </sheetView>
  </sheetViews>
  <sheetFormatPr defaultColWidth="9.21875" defaultRowHeight="13.8" x14ac:dyDescent="0.3"/>
  <cols>
    <col min="1" max="1" width="0" style="15" hidden="1" customWidth="1"/>
    <col min="2" max="2" width="14.5546875" style="15" customWidth="1"/>
    <col min="3" max="3" width="67.5546875" style="15" customWidth="1"/>
    <col min="4" max="5" width="10.5546875" style="15" customWidth="1"/>
    <col min="6" max="7" width="9.5546875" style="15" customWidth="1"/>
    <col min="8" max="8" width="10.5546875" style="15" customWidth="1"/>
    <col min="9" max="16384" width="9.21875" style="15"/>
  </cols>
  <sheetData>
    <row r="1" spans="1:8" hidden="1" x14ac:dyDescent="0.3">
      <c r="A1" s="15" t="s">
        <v>0</v>
      </c>
    </row>
    <row r="2" spans="1:8" s="1" customFormat="1" ht="60" customHeight="1" x14ac:dyDescent="0.25">
      <c r="B2" s="840" t="s">
        <v>1431</v>
      </c>
      <c r="C2" s="840"/>
      <c r="D2" s="840"/>
      <c r="E2" s="840"/>
      <c r="F2" s="840"/>
      <c r="G2" s="840"/>
      <c r="H2" s="1057"/>
    </row>
    <row r="3" spans="1:8" s="1" customFormat="1" ht="342" customHeight="1" x14ac:dyDescent="0.25">
      <c r="B3" s="803" t="s">
        <v>1432</v>
      </c>
      <c r="C3" s="803"/>
      <c r="D3" s="893"/>
      <c r="E3" s="893"/>
      <c r="F3" s="55"/>
      <c r="G3" s="55"/>
      <c r="H3" s="55"/>
    </row>
    <row r="4" spans="1:8" s="16" customFormat="1" ht="20.100000000000001" customHeight="1" x14ac:dyDescent="0.3">
      <c r="B4" s="577" t="s">
        <v>1433</v>
      </c>
      <c r="C4" s="429"/>
      <c r="D4" s="429"/>
      <c r="E4" s="429"/>
      <c r="F4" s="430"/>
      <c r="G4" s="236"/>
      <c r="H4" s="236"/>
    </row>
    <row r="5" spans="1:8" ht="40.200000000000003" customHeight="1" x14ac:dyDescent="0.3">
      <c r="B5" s="505" t="s">
        <v>29</v>
      </c>
      <c r="C5" s="505" t="s">
        <v>30</v>
      </c>
      <c r="D5" s="506" t="s">
        <v>2227</v>
      </c>
      <c r="E5" s="789" t="s">
        <v>32</v>
      </c>
      <c r="F5" s="789"/>
      <c r="G5" s="1060"/>
      <c r="H5" s="1061"/>
    </row>
    <row r="6" spans="1:8" x14ac:dyDescent="0.3">
      <c r="B6" s="497" t="s">
        <v>1434</v>
      </c>
      <c r="C6" s="634" t="s">
        <v>1435</v>
      </c>
      <c r="D6" s="713">
        <v>1153.4400000000003</v>
      </c>
      <c r="E6" s="1037" t="s">
        <v>2124</v>
      </c>
      <c r="F6" s="1038"/>
      <c r="G6" s="1058"/>
      <c r="H6" s="1059"/>
    </row>
    <row r="7" spans="1:8" x14ac:dyDescent="0.3">
      <c r="B7" s="503" t="s">
        <v>1436</v>
      </c>
      <c r="C7" s="635" t="s">
        <v>1437</v>
      </c>
      <c r="D7" s="714">
        <v>1153.4400000000003</v>
      </c>
      <c r="E7" s="1039" t="s">
        <v>2125</v>
      </c>
      <c r="F7" s="1040"/>
      <c r="G7" s="1058"/>
      <c r="H7" s="1059"/>
    </row>
    <row r="8" spans="1:8" x14ac:dyDescent="0.3">
      <c r="B8" s="503" t="s">
        <v>1438</v>
      </c>
      <c r="C8" s="635" t="s">
        <v>1439</v>
      </c>
      <c r="D8" s="714">
        <v>1153.4400000000003</v>
      </c>
      <c r="E8" s="1039" t="s">
        <v>2126</v>
      </c>
      <c r="F8" s="1040"/>
      <c r="G8" s="1058"/>
      <c r="H8" s="1059"/>
    </row>
    <row r="9" spans="1:8" x14ac:dyDescent="0.3">
      <c r="B9" s="503" t="s">
        <v>1440</v>
      </c>
      <c r="C9" s="635" t="s">
        <v>1441</v>
      </c>
      <c r="D9" s="714">
        <v>1153.4400000000003</v>
      </c>
      <c r="E9" s="1039" t="s">
        <v>232</v>
      </c>
      <c r="F9" s="1040"/>
      <c r="G9" s="337"/>
      <c r="H9" s="337"/>
    </row>
    <row r="10" spans="1:8" x14ac:dyDescent="0.3">
      <c r="B10" s="503" t="s">
        <v>1442</v>
      </c>
      <c r="C10" s="635" t="s">
        <v>1443</v>
      </c>
      <c r="D10" s="714">
        <v>1153.4400000000003</v>
      </c>
      <c r="E10" s="1039" t="s">
        <v>2082</v>
      </c>
      <c r="F10" s="1040"/>
      <c r="G10" s="337"/>
      <c r="H10" s="337"/>
    </row>
    <row r="11" spans="1:8" x14ac:dyDescent="0.3">
      <c r="B11" s="503" t="s">
        <v>1444</v>
      </c>
      <c r="C11" s="635" t="s">
        <v>1445</v>
      </c>
      <c r="D11" s="714">
        <v>1153.4400000000003</v>
      </c>
      <c r="E11" s="1039" t="s">
        <v>232</v>
      </c>
      <c r="F11" s="1040"/>
      <c r="G11" s="337"/>
      <c r="H11" s="337"/>
    </row>
    <row r="12" spans="1:8" x14ac:dyDescent="0.3">
      <c r="B12" s="504" t="s">
        <v>1446</v>
      </c>
      <c r="C12" s="636" t="s">
        <v>1447</v>
      </c>
      <c r="D12" s="709">
        <v>1153.4400000000003</v>
      </c>
      <c r="E12" s="1041" t="s">
        <v>232</v>
      </c>
      <c r="F12" s="1042"/>
      <c r="G12" s="337"/>
      <c r="H12" s="337"/>
    </row>
    <row r="13" spans="1:8" x14ac:dyDescent="0.3">
      <c r="B13" s="33"/>
      <c r="C13" s="33"/>
      <c r="D13" s="24"/>
      <c r="E13" s="25"/>
      <c r="F13" s="26"/>
      <c r="G13" s="27"/>
      <c r="H13" s="27"/>
    </row>
    <row r="14" spans="1:8" s="16" customFormat="1" ht="20.100000000000001" customHeight="1" x14ac:dyDescent="0.3">
      <c r="B14" s="577" t="s">
        <v>1448</v>
      </c>
      <c r="C14" s="429"/>
      <c r="D14" s="429"/>
      <c r="E14" s="429"/>
      <c r="F14" s="430"/>
      <c r="G14" s="236"/>
      <c r="H14" s="236"/>
    </row>
    <row r="15" spans="1:8" ht="40.200000000000003" customHeight="1" x14ac:dyDescent="0.3">
      <c r="B15" s="505" t="s">
        <v>29</v>
      </c>
      <c r="C15" s="505" t="s">
        <v>30</v>
      </c>
      <c r="D15" s="506" t="s">
        <v>2227</v>
      </c>
      <c r="E15" s="789" t="s">
        <v>32</v>
      </c>
      <c r="F15" s="789"/>
      <c r="G15" s="439"/>
      <c r="H15" s="439"/>
    </row>
    <row r="16" spans="1:8" x14ac:dyDescent="0.3">
      <c r="B16" s="497" t="s">
        <v>1449</v>
      </c>
      <c r="C16" s="631" t="s">
        <v>1450</v>
      </c>
      <c r="D16" s="738">
        <v>1140.4800000000002</v>
      </c>
      <c r="E16" s="1037" t="s">
        <v>2105</v>
      </c>
      <c r="F16" s="1038"/>
      <c r="G16" s="212"/>
      <c r="H16" s="212"/>
    </row>
    <row r="17" spans="2:8" ht="14.25" customHeight="1" x14ac:dyDescent="0.3">
      <c r="B17" s="503" t="s">
        <v>1451</v>
      </c>
      <c r="C17" s="632" t="s">
        <v>1452</v>
      </c>
      <c r="D17" s="739">
        <v>1140.4800000000002</v>
      </c>
      <c r="E17" s="1039" t="s">
        <v>2108</v>
      </c>
      <c r="F17" s="1040"/>
      <c r="G17" s="337"/>
      <c r="H17" s="337"/>
    </row>
    <row r="18" spans="2:8" x14ac:dyDescent="0.3">
      <c r="B18" s="503" t="s">
        <v>1453</v>
      </c>
      <c r="C18" s="632" t="s">
        <v>1454</v>
      </c>
      <c r="D18" s="739">
        <v>1140.4800000000002</v>
      </c>
      <c r="E18" s="1039" t="s">
        <v>2109</v>
      </c>
      <c r="F18" s="1040"/>
      <c r="G18" s="337"/>
      <c r="H18" s="337"/>
    </row>
    <row r="19" spans="2:8" x14ac:dyDescent="0.3">
      <c r="B19" s="503" t="s">
        <v>1455</v>
      </c>
      <c r="C19" s="632" t="s">
        <v>1456</v>
      </c>
      <c r="D19" s="739">
        <v>1140.4800000000002</v>
      </c>
      <c r="E19" s="1039" t="s">
        <v>2093</v>
      </c>
      <c r="F19" s="1040"/>
      <c r="G19" s="337"/>
      <c r="H19" s="337"/>
    </row>
    <row r="20" spans="2:8" x14ac:dyDescent="0.3">
      <c r="B20" s="503" t="s">
        <v>1457</v>
      </c>
      <c r="C20" s="632" t="s">
        <v>1458</v>
      </c>
      <c r="D20" s="739">
        <v>1140.4800000000002</v>
      </c>
      <c r="E20" s="1039" t="s">
        <v>2112</v>
      </c>
      <c r="F20" s="1040"/>
      <c r="G20" s="337"/>
      <c r="H20" s="337"/>
    </row>
    <row r="21" spans="2:8" x14ac:dyDescent="0.3">
      <c r="B21" s="503" t="s">
        <v>1459</v>
      </c>
      <c r="C21" s="632" t="s">
        <v>1460</v>
      </c>
      <c r="D21" s="739">
        <v>1140.4800000000002</v>
      </c>
      <c r="E21" s="1039" t="s">
        <v>2106</v>
      </c>
      <c r="F21" s="1040"/>
      <c r="G21" s="337"/>
      <c r="H21" s="337"/>
    </row>
    <row r="22" spans="2:8" ht="15" x14ac:dyDescent="0.3">
      <c r="B22" s="503" t="s">
        <v>1461</v>
      </c>
      <c r="C22" s="632" t="s">
        <v>1462</v>
      </c>
      <c r="D22" s="739">
        <v>1140.4800000000002</v>
      </c>
      <c r="E22" s="1039" t="s">
        <v>2104</v>
      </c>
      <c r="F22" s="1040"/>
      <c r="G22" s="439"/>
      <c r="H22" s="439"/>
    </row>
    <row r="23" spans="2:8" ht="15" x14ac:dyDescent="0.3">
      <c r="B23" s="504" t="s">
        <v>1463</v>
      </c>
      <c r="C23" s="633" t="s">
        <v>1464</v>
      </c>
      <c r="D23" s="740">
        <v>1140.4800000000002</v>
      </c>
      <c r="E23" s="1041" t="s">
        <v>2073</v>
      </c>
      <c r="F23" s="1042"/>
      <c r="G23" s="439"/>
      <c r="H23" s="439"/>
    </row>
    <row r="24" spans="2:8" ht="15" x14ac:dyDescent="0.3">
      <c r="B24" s="33"/>
      <c r="C24" s="33"/>
      <c r="D24" s="24"/>
      <c r="E24" s="1056"/>
      <c r="F24" s="1056"/>
      <c r="G24" s="1056"/>
      <c r="H24" s="1056"/>
    </row>
    <row r="25" spans="2:8" s="16" customFormat="1" ht="20.100000000000001" customHeight="1" x14ac:dyDescent="0.3">
      <c r="B25" s="773" t="s">
        <v>262</v>
      </c>
      <c r="C25" s="774"/>
      <c r="D25" s="775"/>
      <c r="E25" s="1056"/>
      <c r="F25" s="1056"/>
      <c r="G25" s="1056"/>
      <c r="H25" s="1056"/>
    </row>
    <row r="26" spans="2:8" s="16" customFormat="1" ht="39.75" customHeight="1" x14ac:dyDescent="0.3">
      <c r="B26" s="505" t="s">
        <v>29</v>
      </c>
      <c r="C26" s="505" t="s">
        <v>30</v>
      </c>
      <c r="D26" s="506" t="s">
        <v>2227</v>
      </c>
      <c r="E26" s="336"/>
      <c r="F26" s="336"/>
      <c r="G26" s="336"/>
      <c r="H26" s="336"/>
    </row>
    <row r="27" spans="2:8" ht="40.200000000000003" customHeight="1" x14ac:dyDescent="0.3">
      <c r="B27" s="629" t="s">
        <v>494</v>
      </c>
      <c r="C27" s="630" t="s">
        <v>956</v>
      </c>
      <c r="D27" s="754">
        <v>515.16000000000008</v>
      </c>
      <c r="E27" s="1056"/>
      <c r="F27" s="1056"/>
      <c r="G27" s="1056"/>
      <c r="H27" s="1056"/>
    </row>
    <row r="28" spans="2:8" ht="15" x14ac:dyDescent="0.3">
      <c r="E28" s="1056"/>
      <c r="F28" s="1056"/>
      <c r="G28" s="1056"/>
      <c r="H28" s="1056"/>
    </row>
    <row r="29" spans="2:8" x14ac:dyDescent="0.3">
      <c r="B29" s="32"/>
      <c r="C29" s="32"/>
      <c r="D29" s="32"/>
      <c r="E29" s="32"/>
      <c r="F29" s="32"/>
      <c r="G29" s="32"/>
      <c r="H29" s="32"/>
    </row>
  </sheetData>
  <mergeCells count="28">
    <mergeCell ref="E27:H27"/>
    <mergeCell ref="E28:H28"/>
    <mergeCell ref="B2:H2"/>
    <mergeCell ref="B25:D25"/>
    <mergeCell ref="E24:H24"/>
    <mergeCell ref="E25:H25"/>
    <mergeCell ref="B3:E3"/>
    <mergeCell ref="E5:F5"/>
    <mergeCell ref="E8:F8"/>
    <mergeCell ref="G8:H8"/>
    <mergeCell ref="G5:H5"/>
    <mergeCell ref="E6:F6"/>
    <mergeCell ref="G6:H6"/>
    <mergeCell ref="E7:F7"/>
    <mergeCell ref="G7:H7"/>
    <mergeCell ref="E15:F15"/>
    <mergeCell ref="E16:F16"/>
    <mergeCell ref="E17:F17"/>
    <mergeCell ref="E9:F9"/>
    <mergeCell ref="E10:F10"/>
    <mergeCell ref="E11:F11"/>
    <mergeCell ref="E12:F12"/>
    <mergeCell ref="E21:F21"/>
    <mergeCell ref="E22:F22"/>
    <mergeCell ref="E23:F23"/>
    <mergeCell ref="E18:F18"/>
    <mergeCell ref="E19:F19"/>
    <mergeCell ref="E20:F20"/>
  </mergeCells>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3C8B-6040-456E-8CD7-648F7BEA807F}">
  <sheetPr>
    <tabColor rgb="FFB7DEE8"/>
    <pageSetUpPr fitToPage="1"/>
  </sheetPr>
  <dimension ref="A1:H49"/>
  <sheetViews>
    <sheetView showGridLines="0" view="pageBreakPreview" topLeftCell="B3" zoomScaleNormal="100" zoomScaleSheetLayoutView="100" zoomScalePageLayoutView="70" workbookViewId="0">
      <selection activeCell="F47" sqref="F47"/>
    </sheetView>
  </sheetViews>
  <sheetFormatPr defaultColWidth="9.21875" defaultRowHeight="13.8" x14ac:dyDescent="0.3"/>
  <cols>
    <col min="1" max="1" width="0" style="15" hidden="1" customWidth="1"/>
    <col min="2" max="2" width="15.5546875" style="15" customWidth="1"/>
    <col min="3" max="3" width="60.5546875" style="15" customWidth="1"/>
    <col min="4" max="5" width="10.5546875" style="15" customWidth="1"/>
    <col min="6" max="7" width="9.5546875" style="15" customWidth="1"/>
    <col min="8" max="8" width="10.44140625" style="15" customWidth="1"/>
    <col min="9" max="16384" width="9.21875" style="15"/>
  </cols>
  <sheetData>
    <row r="1" spans="1:8" hidden="1" x14ac:dyDescent="0.3">
      <c r="A1" s="15" t="s">
        <v>0</v>
      </c>
    </row>
    <row r="2" spans="1:8" s="1" customFormat="1" ht="60" customHeight="1" x14ac:dyDescent="0.25">
      <c r="B2" s="1062" t="s">
        <v>16</v>
      </c>
      <c r="C2" s="1063"/>
      <c r="D2" s="1064"/>
      <c r="E2" s="412"/>
      <c r="F2" s="413"/>
      <c r="G2" s="412"/>
      <c r="H2" s="414"/>
    </row>
    <row r="3" spans="1:8" s="1" customFormat="1" ht="363" customHeight="1" x14ac:dyDescent="0.25">
      <c r="B3" s="804" t="s">
        <v>1465</v>
      </c>
      <c r="C3" s="804"/>
      <c r="D3" s="804"/>
      <c r="E3" s="804"/>
      <c r="F3" s="48"/>
      <c r="G3" s="69"/>
      <c r="H3" s="69"/>
    </row>
    <row r="4" spans="1:8" s="42" customFormat="1" ht="20.100000000000001" customHeight="1" x14ac:dyDescent="0.3">
      <c r="B4" s="332" t="s">
        <v>1466</v>
      </c>
      <c r="C4" s="333"/>
      <c r="D4" s="333"/>
      <c r="E4" s="333"/>
      <c r="F4" s="334"/>
      <c r="G4" s="113"/>
      <c r="H4" s="113"/>
    </row>
    <row r="5" spans="1:8" ht="40.200000000000003" customHeight="1" x14ac:dyDescent="0.3">
      <c r="B5" s="526" t="s">
        <v>29</v>
      </c>
      <c r="C5" s="526" t="s">
        <v>30</v>
      </c>
      <c r="D5" s="527" t="s">
        <v>2227</v>
      </c>
      <c r="E5" s="1013" t="s">
        <v>32</v>
      </c>
      <c r="F5" s="1013"/>
      <c r="G5" s="1065"/>
      <c r="H5" s="1065"/>
    </row>
    <row r="6" spans="1:8" ht="15" customHeight="1" x14ac:dyDescent="0.3">
      <c r="B6" s="532" t="s">
        <v>1467</v>
      </c>
      <c r="C6" s="612" t="s">
        <v>1468</v>
      </c>
      <c r="D6" s="721">
        <v>1038.42</v>
      </c>
      <c r="E6" s="875" t="s">
        <v>2124</v>
      </c>
      <c r="F6" s="876"/>
      <c r="G6" s="1066"/>
      <c r="H6" s="1066"/>
    </row>
    <row r="7" spans="1:8" ht="15" customHeight="1" x14ac:dyDescent="0.3">
      <c r="B7" s="533" t="s">
        <v>1469</v>
      </c>
      <c r="C7" s="557" t="s">
        <v>1470</v>
      </c>
      <c r="D7" s="722">
        <v>1038.42</v>
      </c>
      <c r="E7" s="865" t="s">
        <v>2125</v>
      </c>
      <c r="F7" s="866"/>
      <c r="G7" s="1066"/>
      <c r="H7" s="1066"/>
    </row>
    <row r="8" spans="1:8" ht="15" customHeight="1" x14ac:dyDescent="0.3">
      <c r="B8" s="533" t="s">
        <v>1471</v>
      </c>
      <c r="C8" s="557" t="s">
        <v>1472</v>
      </c>
      <c r="D8" s="722">
        <v>1038.42</v>
      </c>
      <c r="E8" s="865" t="s">
        <v>2126</v>
      </c>
      <c r="F8" s="866"/>
      <c r="G8" s="1066"/>
      <c r="H8" s="1066"/>
    </row>
    <row r="9" spans="1:8" ht="15" customHeight="1" x14ac:dyDescent="0.3">
      <c r="B9" s="533" t="s">
        <v>1473</v>
      </c>
      <c r="C9" s="557" t="s">
        <v>1474</v>
      </c>
      <c r="D9" s="722">
        <v>1038.42</v>
      </c>
      <c r="E9" s="865" t="s">
        <v>232</v>
      </c>
      <c r="F9" s="866"/>
      <c r="G9" s="1066"/>
      <c r="H9" s="1066"/>
    </row>
    <row r="10" spans="1:8" ht="15" customHeight="1" x14ac:dyDescent="0.3">
      <c r="B10" s="533" t="s">
        <v>1475</v>
      </c>
      <c r="C10" s="557" t="s">
        <v>1476</v>
      </c>
      <c r="D10" s="722">
        <v>1038.42</v>
      </c>
      <c r="E10" s="865" t="s">
        <v>2082</v>
      </c>
      <c r="F10" s="866"/>
      <c r="G10" s="1066"/>
      <c r="H10" s="1066"/>
    </row>
    <row r="11" spans="1:8" ht="15" customHeight="1" x14ac:dyDescent="0.3">
      <c r="B11" s="533" t="s">
        <v>1477</v>
      </c>
      <c r="C11" s="557" t="s">
        <v>1478</v>
      </c>
      <c r="D11" s="722">
        <v>1038.42</v>
      </c>
      <c r="E11" s="865" t="s">
        <v>232</v>
      </c>
      <c r="F11" s="866"/>
      <c r="G11" s="1066"/>
      <c r="H11" s="1066"/>
    </row>
    <row r="12" spans="1:8" ht="15" customHeight="1" x14ac:dyDescent="0.3">
      <c r="B12" s="534" t="s">
        <v>1479</v>
      </c>
      <c r="C12" s="558" t="s">
        <v>1480</v>
      </c>
      <c r="D12" s="723">
        <v>1038.42</v>
      </c>
      <c r="E12" s="855" t="s">
        <v>232</v>
      </c>
      <c r="F12" s="856"/>
      <c r="G12" s="1066"/>
      <c r="H12" s="1066"/>
    </row>
    <row r="13" spans="1:8" x14ac:dyDescent="0.3">
      <c r="B13" s="33"/>
      <c r="C13" s="33"/>
      <c r="D13" s="24"/>
      <c r="E13" s="25"/>
      <c r="F13" s="26"/>
      <c r="G13" s="27"/>
      <c r="H13" s="27"/>
    </row>
    <row r="14" spans="1:8" s="16" customFormat="1" ht="20.100000000000001" customHeight="1" x14ac:dyDescent="0.3">
      <c r="B14" s="332" t="s">
        <v>1466</v>
      </c>
      <c r="C14" s="333"/>
      <c r="D14" s="333"/>
      <c r="E14" s="333"/>
      <c r="F14" s="334"/>
      <c r="G14" s="113"/>
      <c r="H14" s="113"/>
    </row>
    <row r="15" spans="1:8" ht="40.200000000000003" customHeight="1" x14ac:dyDescent="0.3">
      <c r="B15" s="526" t="s">
        <v>29</v>
      </c>
      <c r="C15" s="526" t="s">
        <v>30</v>
      </c>
      <c r="D15" s="527" t="s">
        <v>2227</v>
      </c>
      <c r="E15" s="1013" t="s">
        <v>32</v>
      </c>
      <c r="F15" s="1013"/>
      <c r="G15" s="144"/>
      <c r="H15" s="144"/>
    </row>
    <row r="16" spans="1:8" ht="26.7" customHeight="1" x14ac:dyDescent="0.3">
      <c r="B16" s="532" t="s">
        <v>1481</v>
      </c>
      <c r="C16" s="612" t="s">
        <v>1482</v>
      </c>
      <c r="D16" s="721">
        <v>1038.42</v>
      </c>
      <c r="E16" s="875" t="s">
        <v>2105</v>
      </c>
      <c r="F16" s="876"/>
      <c r="G16" s="140"/>
      <c r="H16" s="140"/>
    </row>
    <row r="17" spans="2:8" ht="26.7" customHeight="1" x14ac:dyDescent="0.3">
      <c r="B17" s="533" t="s">
        <v>1483</v>
      </c>
      <c r="C17" s="557" t="s">
        <v>1484</v>
      </c>
      <c r="D17" s="722">
        <v>1038.42</v>
      </c>
      <c r="E17" s="865" t="s">
        <v>2108</v>
      </c>
      <c r="F17" s="866"/>
      <c r="G17" s="140"/>
      <c r="H17" s="140"/>
    </row>
    <row r="18" spans="2:8" ht="14.25" customHeight="1" x14ac:dyDescent="0.3">
      <c r="B18" s="533" t="s">
        <v>1485</v>
      </c>
      <c r="C18" s="557" t="s">
        <v>1486</v>
      </c>
      <c r="D18" s="722">
        <v>1038.42</v>
      </c>
      <c r="E18" s="865" t="s">
        <v>2109</v>
      </c>
      <c r="F18" s="866"/>
      <c r="G18" s="140"/>
      <c r="H18" s="140"/>
    </row>
    <row r="19" spans="2:8" ht="26.7" customHeight="1" x14ac:dyDescent="0.3">
      <c r="B19" s="533" t="s">
        <v>1487</v>
      </c>
      <c r="C19" s="557" t="s">
        <v>1488</v>
      </c>
      <c r="D19" s="722">
        <v>1038.42</v>
      </c>
      <c r="E19" s="865" t="s">
        <v>2093</v>
      </c>
      <c r="F19" s="866"/>
      <c r="G19" s="140"/>
      <c r="H19" s="140"/>
    </row>
    <row r="20" spans="2:8" ht="26.7" customHeight="1" x14ac:dyDescent="0.3">
      <c r="B20" s="533" t="s">
        <v>1489</v>
      </c>
      <c r="C20" s="557" t="s">
        <v>1490</v>
      </c>
      <c r="D20" s="722">
        <v>1038.42</v>
      </c>
      <c r="E20" s="865" t="s">
        <v>2112</v>
      </c>
      <c r="F20" s="866"/>
      <c r="G20" s="140"/>
      <c r="H20" s="140"/>
    </row>
    <row r="21" spans="2:8" ht="26.7" customHeight="1" x14ac:dyDescent="0.3">
      <c r="B21" s="533" t="s">
        <v>1491</v>
      </c>
      <c r="C21" s="557" t="s">
        <v>1492</v>
      </c>
      <c r="D21" s="722">
        <v>1038.42</v>
      </c>
      <c r="E21" s="865" t="s">
        <v>2106</v>
      </c>
      <c r="F21" s="866"/>
      <c r="G21" s="140"/>
      <c r="H21" s="140"/>
    </row>
    <row r="22" spans="2:8" ht="26.7" customHeight="1" x14ac:dyDescent="0.3">
      <c r="B22" s="533" t="s">
        <v>1493</v>
      </c>
      <c r="C22" s="557" t="s">
        <v>1494</v>
      </c>
      <c r="D22" s="722">
        <v>1038.42</v>
      </c>
      <c r="E22" s="865" t="s">
        <v>2104</v>
      </c>
      <c r="F22" s="866"/>
      <c r="G22" s="140"/>
      <c r="H22" s="140"/>
    </row>
    <row r="23" spans="2:8" ht="26.7" customHeight="1" x14ac:dyDescent="0.3">
      <c r="B23" s="534" t="s">
        <v>1495</v>
      </c>
      <c r="C23" s="558" t="s">
        <v>1496</v>
      </c>
      <c r="D23" s="723">
        <v>1038.42</v>
      </c>
      <c r="E23" s="855" t="s">
        <v>2073</v>
      </c>
      <c r="F23" s="856"/>
      <c r="G23" s="140"/>
      <c r="H23" s="140"/>
    </row>
    <row r="24" spans="2:8" x14ac:dyDescent="0.3">
      <c r="B24" s="33"/>
      <c r="C24" s="33"/>
      <c r="D24" s="24"/>
      <c r="E24" s="25"/>
      <c r="F24" s="26"/>
      <c r="G24" s="27"/>
      <c r="H24" s="27"/>
    </row>
    <row r="25" spans="2:8" s="16" customFormat="1" ht="20.100000000000001" customHeight="1" x14ac:dyDescent="0.3">
      <c r="B25" s="332" t="s">
        <v>1497</v>
      </c>
      <c r="C25" s="333"/>
      <c r="D25" s="333"/>
      <c r="E25" s="333"/>
      <c r="F25" s="334"/>
      <c r="G25" s="113"/>
      <c r="H25" s="113"/>
    </row>
    <row r="26" spans="2:8" ht="40.200000000000003" customHeight="1" x14ac:dyDescent="0.3">
      <c r="B26" s="526" t="s">
        <v>29</v>
      </c>
      <c r="C26" s="526" t="s">
        <v>30</v>
      </c>
      <c r="D26" s="527" t="s">
        <v>2227</v>
      </c>
      <c r="E26" s="1013" t="s">
        <v>32</v>
      </c>
      <c r="F26" s="1013"/>
      <c r="G26" s="133"/>
      <c r="H26" s="133"/>
    </row>
    <row r="27" spans="2:8" ht="15" customHeight="1" x14ac:dyDescent="0.3">
      <c r="B27" s="532" t="s">
        <v>1498</v>
      </c>
      <c r="C27" s="612" t="s">
        <v>1499</v>
      </c>
      <c r="D27" s="721">
        <v>1038.42</v>
      </c>
      <c r="E27" s="875" t="s">
        <v>2124</v>
      </c>
      <c r="F27" s="876"/>
      <c r="G27" s="127"/>
      <c r="H27" s="127"/>
    </row>
    <row r="28" spans="2:8" ht="15" customHeight="1" x14ac:dyDescent="0.3">
      <c r="B28" s="533" t="s">
        <v>1500</v>
      </c>
      <c r="C28" s="557" t="s">
        <v>1501</v>
      </c>
      <c r="D28" s="722">
        <v>1038.42</v>
      </c>
      <c r="E28" s="1002" t="s">
        <v>2125</v>
      </c>
      <c r="F28" s="1003"/>
      <c r="G28" s="127"/>
      <c r="H28" s="127"/>
    </row>
    <row r="29" spans="2:8" ht="15" customHeight="1" x14ac:dyDescent="0.3">
      <c r="B29" s="533" t="s">
        <v>1502</v>
      </c>
      <c r="C29" s="557" t="s">
        <v>1503</v>
      </c>
      <c r="D29" s="722">
        <v>1038.42</v>
      </c>
      <c r="E29" s="1002" t="s">
        <v>2126</v>
      </c>
      <c r="F29" s="1003"/>
      <c r="G29" s="127"/>
      <c r="H29" s="127"/>
    </row>
    <row r="30" spans="2:8" ht="15" customHeight="1" x14ac:dyDescent="0.3">
      <c r="B30" s="533" t="s">
        <v>1504</v>
      </c>
      <c r="C30" s="557" t="s">
        <v>1505</v>
      </c>
      <c r="D30" s="722">
        <v>1038.42</v>
      </c>
      <c r="E30" s="1002" t="s">
        <v>232</v>
      </c>
      <c r="F30" s="1003"/>
      <c r="G30" s="127"/>
      <c r="H30" s="127"/>
    </row>
    <row r="31" spans="2:8" ht="15" customHeight="1" x14ac:dyDescent="0.3">
      <c r="B31" s="533" t="s">
        <v>1506</v>
      </c>
      <c r="C31" s="557" t="s">
        <v>1507</v>
      </c>
      <c r="D31" s="722">
        <v>1038.42</v>
      </c>
      <c r="E31" s="1002" t="s">
        <v>2082</v>
      </c>
      <c r="F31" s="1003"/>
      <c r="G31" s="127"/>
      <c r="H31" s="127"/>
    </row>
    <row r="32" spans="2:8" ht="15" customHeight="1" x14ac:dyDescent="0.3">
      <c r="B32" s="533" t="s">
        <v>1508</v>
      </c>
      <c r="C32" s="557" t="s">
        <v>1509</v>
      </c>
      <c r="D32" s="722">
        <v>1038.42</v>
      </c>
      <c r="E32" s="1002" t="s">
        <v>232</v>
      </c>
      <c r="F32" s="1003"/>
      <c r="G32" s="127"/>
      <c r="H32" s="127"/>
    </row>
    <row r="33" spans="2:8" ht="15" customHeight="1" x14ac:dyDescent="0.3">
      <c r="B33" s="534" t="s">
        <v>1510</v>
      </c>
      <c r="C33" s="558" t="s">
        <v>1511</v>
      </c>
      <c r="D33" s="723">
        <v>1038.42</v>
      </c>
      <c r="E33" s="996" t="s">
        <v>232</v>
      </c>
      <c r="F33" s="997"/>
      <c r="G33" s="127"/>
      <c r="H33" s="127"/>
    </row>
    <row r="34" spans="2:8" x14ac:dyDescent="0.3">
      <c r="B34" s="33"/>
      <c r="C34" s="33"/>
      <c r="D34" s="24"/>
      <c r="E34" s="25"/>
      <c r="F34" s="26"/>
      <c r="G34" s="27"/>
      <c r="H34" s="27"/>
    </row>
    <row r="35" spans="2:8" s="16" customFormat="1" ht="20.100000000000001" customHeight="1" x14ac:dyDescent="0.3">
      <c r="B35" s="332" t="s">
        <v>1497</v>
      </c>
      <c r="C35" s="333"/>
      <c r="D35" s="333"/>
      <c r="E35" s="333"/>
      <c r="F35" s="334"/>
      <c r="G35" s="113"/>
      <c r="H35" s="113"/>
    </row>
    <row r="36" spans="2:8" ht="40.200000000000003" customHeight="1" x14ac:dyDescent="0.3">
      <c r="B36" s="526" t="s">
        <v>29</v>
      </c>
      <c r="C36" s="526" t="s">
        <v>30</v>
      </c>
      <c r="D36" s="527" t="s">
        <v>2227</v>
      </c>
      <c r="E36" s="1013" t="s">
        <v>32</v>
      </c>
      <c r="F36" s="1013"/>
      <c r="G36" s="144"/>
      <c r="H36" s="144"/>
    </row>
    <row r="37" spans="2:8" ht="26.4" x14ac:dyDescent="0.3">
      <c r="B37" s="532" t="s">
        <v>1512</v>
      </c>
      <c r="C37" s="612" t="s">
        <v>1513</v>
      </c>
      <c r="D37" s="721">
        <v>1038.42</v>
      </c>
      <c r="E37" s="875" t="s">
        <v>2105</v>
      </c>
      <c r="F37" s="876"/>
      <c r="G37" s="140"/>
      <c r="H37" s="140"/>
    </row>
    <row r="38" spans="2:8" ht="26.4" x14ac:dyDescent="0.3">
      <c r="B38" s="533" t="s">
        <v>1514</v>
      </c>
      <c r="C38" s="557" t="s">
        <v>1515</v>
      </c>
      <c r="D38" s="722">
        <v>1038.42</v>
      </c>
      <c r="E38" s="1002" t="s">
        <v>2108</v>
      </c>
      <c r="F38" s="1003"/>
      <c r="G38" s="140"/>
      <c r="H38" s="140"/>
    </row>
    <row r="39" spans="2:8" ht="26.4" x14ac:dyDescent="0.3">
      <c r="B39" s="533" t="s">
        <v>1516</v>
      </c>
      <c r="C39" s="557" t="s">
        <v>1517</v>
      </c>
      <c r="D39" s="722">
        <v>1038.42</v>
      </c>
      <c r="E39" s="1002" t="s">
        <v>2109</v>
      </c>
      <c r="F39" s="1003"/>
      <c r="G39" s="140"/>
      <c r="H39" s="140"/>
    </row>
    <row r="40" spans="2:8" ht="26.4" x14ac:dyDescent="0.3">
      <c r="B40" s="533" t="s">
        <v>1518</v>
      </c>
      <c r="C40" s="557" t="s">
        <v>1519</v>
      </c>
      <c r="D40" s="722">
        <v>1038.42</v>
      </c>
      <c r="E40" s="1002" t="s">
        <v>2093</v>
      </c>
      <c r="F40" s="1003"/>
      <c r="G40" s="140"/>
      <c r="H40" s="140"/>
    </row>
    <row r="41" spans="2:8" ht="26.4" x14ac:dyDescent="0.3">
      <c r="B41" s="533" t="s">
        <v>1520</v>
      </c>
      <c r="C41" s="557" t="s">
        <v>1521</v>
      </c>
      <c r="D41" s="722">
        <v>1038.42</v>
      </c>
      <c r="E41" s="1002" t="s">
        <v>2112</v>
      </c>
      <c r="F41" s="1003"/>
      <c r="G41" s="140"/>
      <c r="H41" s="140"/>
    </row>
    <row r="42" spans="2:8" ht="26.4" x14ac:dyDescent="0.3">
      <c r="B42" s="533" t="s">
        <v>1522</v>
      </c>
      <c r="C42" s="557" t="s">
        <v>1523</v>
      </c>
      <c r="D42" s="722">
        <v>1038.42</v>
      </c>
      <c r="E42" s="1002" t="s">
        <v>2106</v>
      </c>
      <c r="F42" s="1003"/>
      <c r="G42" s="140"/>
      <c r="H42" s="140"/>
    </row>
    <row r="43" spans="2:8" ht="26.4" x14ac:dyDescent="0.3">
      <c r="B43" s="533" t="s">
        <v>1524</v>
      </c>
      <c r="C43" s="557" t="s">
        <v>1525</v>
      </c>
      <c r="D43" s="722">
        <v>1038.42</v>
      </c>
      <c r="E43" s="1002" t="s">
        <v>2104</v>
      </c>
      <c r="F43" s="1003"/>
      <c r="G43" s="140"/>
      <c r="H43" s="140"/>
    </row>
    <row r="44" spans="2:8" ht="26.4" x14ac:dyDescent="0.3">
      <c r="B44" s="534" t="s">
        <v>1526</v>
      </c>
      <c r="C44" s="558" t="s">
        <v>1527</v>
      </c>
      <c r="D44" s="723">
        <v>1038.42</v>
      </c>
      <c r="E44" s="996" t="s">
        <v>2073</v>
      </c>
      <c r="F44" s="997"/>
      <c r="G44" s="140"/>
      <c r="H44" s="140"/>
    </row>
    <row r="45" spans="2:8" x14ac:dyDescent="0.3">
      <c r="B45" s="33"/>
      <c r="C45" s="33"/>
      <c r="D45" s="24"/>
      <c r="E45" s="25"/>
      <c r="F45" s="26"/>
      <c r="G45" s="27"/>
      <c r="H45" s="27"/>
    </row>
    <row r="46" spans="2:8" s="16" customFormat="1" ht="20.100000000000001" customHeight="1" x14ac:dyDescent="0.3">
      <c r="B46" s="770" t="s">
        <v>262</v>
      </c>
      <c r="C46" s="771"/>
      <c r="D46" s="334"/>
      <c r="E46" s="52"/>
      <c r="F46" s="52"/>
      <c r="G46" s="113"/>
      <c r="H46" s="113"/>
    </row>
    <row r="47" spans="2:8" ht="40.200000000000003" customHeight="1" x14ac:dyDescent="0.3">
      <c r="B47" s="526" t="s">
        <v>29</v>
      </c>
      <c r="C47" s="526" t="s">
        <v>30</v>
      </c>
      <c r="D47" s="527" t="s">
        <v>2227</v>
      </c>
      <c r="E47" s="154"/>
      <c r="F47" s="132"/>
      <c r="G47" s="133"/>
      <c r="H47" s="133"/>
    </row>
    <row r="48" spans="2:8" ht="26.4" x14ac:dyDescent="0.3">
      <c r="B48" s="637" t="s">
        <v>494</v>
      </c>
      <c r="C48" s="638" t="s">
        <v>1528</v>
      </c>
      <c r="D48" s="755">
        <v>515.16000000000008</v>
      </c>
      <c r="E48" s="124"/>
      <c r="F48" s="126"/>
      <c r="G48" s="127"/>
      <c r="H48" s="127"/>
    </row>
    <row r="49" spans="2:8" x14ac:dyDescent="0.3">
      <c r="B49" s="32"/>
      <c r="C49" s="32"/>
      <c r="D49" s="32"/>
      <c r="E49" s="32"/>
      <c r="F49" s="32"/>
      <c r="G49" s="32"/>
      <c r="H49" s="32"/>
    </row>
  </sheetData>
  <mergeCells count="45">
    <mergeCell ref="E43:F43"/>
    <mergeCell ref="E44:F44"/>
    <mergeCell ref="E37:F37"/>
    <mergeCell ref="E38:F38"/>
    <mergeCell ref="E39:F39"/>
    <mergeCell ref="E40:F40"/>
    <mergeCell ref="E41:F41"/>
    <mergeCell ref="E42:F42"/>
    <mergeCell ref="E16:F16"/>
    <mergeCell ref="E17:F17"/>
    <mergeCell ref="E18:F18"/>
    <mergeCell ref="E19:F19"/>
    <mergeCell ref="E36:F36"/>
    <mergeCell ref="E21:F21"/>
    <mergeCell ref="E22:F22"/>
    <mergeCell ref="E23:F23"/>
    <mergeCell ref="E26:F26"/>
    <mergeCell ref="E27:F27"/>
    <mergeCell ref="E28:F28"/>
    <mergeCell ref="E29:F29"/>
    <mergeCell ref="E30:F30"/>
    <mergeCell ref="E31:F31"/>
    <mergeCell ref="E32:F32"/>
    <mergeCell ref="E33:F33"/>
    <mergeCell ref="G9:H9"/>
    <mergeCell ref="G10:H10"/>
    <mergeCell ref="G11:H11"/>
    <mergeCell ref="G12:H12"/>
    <mergeCell ref="E15:F15"/>
    <mergeCell ref="B2:D2"/>
    <mergeCell ref="B3:E3"/>
    <mergeCell ref="B46:C46"/>
    <mergeCell ref="E5:F5"/>
    <mergeCell ref="G5:H5"/>
    <mergeCell ref="E6:F6"/>
    <mergeCell ref="E7:F7"/>
    <mergeCell ref="E8:F8"/>
    <mergeCell ref="E9:F9"/>
    <mergeCell ref="E10:F10"/>
    <mergeCell ref="E20:F20"/>
    <mergeCell ref="E11:F11"/>
    <mergeCell ref="E12:F12"/>
    <mergeCell ref="G6:H6"/>
    <mergeCell ref="G7:H7"/>
    <mergeCell ref="G8:H8"/>
  </mergeCells>
  <printOptions horizontalCentered="1"/>
  <pageMargins left="0.39370078740157483" right="0.39370078740157483" top="0.39370078740157483" bottom="0.39370078740157483" header="0" footer="0.19685039370078741"/>
  <pageSetup scale="77" fitToHeight="0" orientation="portrait" r:id="rId1"/>
  <headerFoot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834B-DB60-436A-8B61-79DC45978187}">
  <sheetPr>
    <tabColor rgb="FF0C254A"/>
    <pageSetUpPr fitToPage="1"/>
  </sheetPr>
  <dimension ref="A1:H53"/>
  <sheetViews>
    <sheetView showGridLines="0" view="pageBreakPreview" zoomScaleNormal="100" zoomScaleSheetLayoutView="100" workbookViewId="0">
      <selection sqref="A1:F53"/>
    </sheetView>
  </sheetViews>
  <sheetFormatPr defaultColWidth="9.21875" defaultRowHeight="14.4" x14ac:dyDescent="0.3"/>
  <cols>
    <col min="1" max="7" width="15.5546875" customWidth="1"/>
    <col min="8" max="8" width="9.5546875" customWidth="1"/>
  </cols>
  <sheetData>
    <row r="1" spans="1:6" x14ac:dyDescent="0.3">
      <c r="A1" s="807" t="e" vm="5">
        <v>#VALUE!</v>
      </c>
      <c r="B1" s="807"/>
      <c r="C1" s="807"/>
      <c r="D1" s="807"/>
      <c r="E1" s="807"/>
      <c r="F1" s="807"/>
    </row>
    <row r="2" spans="1:6" x14ac:dyDescent="0.3">
      <c r="A2" s="807"/>
      <c r="B2" s="807"/>
      <c r="C2" s="807"/>
      <c r="D2" s="807"/>
      <c r="E2" s="807"/>
      <c r="F2" s="807"/>
    </row>
    <row r="3" spans="1:6" x14ac:dyDescent="0.3">
      <c r="A3" s="807"/>
      <c r="B3" s="807"/>
      <c r="C3" s="807"/>
      <c r="D3" s="807"/>
      <c r="E3" s="807"/>
      <c r="F3" s="807"/>
    </row>
    <row r="4" spans="1:6" x14ac:dyDescent="0.3">
      <c r="A4" s="807"/>
      <c r="B4" s="807"/>
      <c r="C4" s="807"/>
      <c r="D4" s="807"/>
      <c r="E4" s="807"/>
      <c r="F4" s="807"/>
    </row>
    <row r="5" spans="1:6" x14ac:dyDescent="0.3">
      <c r="A5" s="807"/>
      <c r="B5" s="807"/>
      <c r="C5" s="807"/>
      <c r="D5" s="807"/>
      <c r="E5" s="807"/>
      <c r="F5" s="807"/>
    </row>
    <row r="6" spans="1:6" x14ac:dyDescent="0.3">
      <c r="A6" s="807"/>
      <c r="B6" s="807"/>
      <c r="C6" s="807"/>
      <c r="D6" s="807"/>
      <c r="E6" s="807"/>
      <c r="F6" s="807"/>
    </row>
    <row r="7" spans="1:6" x14ac:dyDescent="0.3">
      <c r="A7" s="807"/>
      <c r="B7" s="807"/>
      <c r="C7" s="807"/>
      <c r="D7" s="807"/>
      <c r="E7" s="807"/>
      <c r="F7" s="807"/>
    </row>
    <row r="8" spans="1:6" x14ac:dyDescent="0.3">
      <c r="A8" s="807"/>
      <c r="B8" s="807"/>
      <c r="C8" s="807"/>
      <c r="D8" s="807"/>
      <c r="E8" s="807"/>
      <c r="F8" s="807"/>
    </row>
    <row r="9" spans="1:6" x14ac:dyDescent="0.3">
      <c r="A9" s="807"/>
      <c r="B9" s="807"/>
      <c r="C9" s="807"/>
      <c r="D9" s="807"/>
      <c r="E9" s="807"/>
      <c r="F9" s="807"/>
    </row>
    <row r="10" spans="1:6" x14ac:dyDescent="0.3">
      <c r="A10" s="807"/>
      <c r="B10" s="807"/>
      <c r="C10" s="807"/>
      <c r="D10" s="807"/>
      <c r="E10" s="807"/>
      <c r="F10" s="807"/>
    </row>
    <row r="11" spans="1:6" x14ac:dyDescent="0.3">
      <c r="A11" s="807"/>
      <c r="B11" s="807"/>
      <c r="C11" s="807"/>
      <c r="D11" s="807"/>
      <c r="E11" s="807"/>
      <c r="F11" s="807"/>
    </row>
    <row r="12" spans="1:6" x14ac:dyDescent="0.3">
      <c r="A12" s="807"/>
      <c r="B12" s="807"/>
      <c r="C12" s="807"/>
      <c r="D12" s="807"/>
      <c r="E12" s="807"/>
      <c r="F12" s="807"/>
    </row>
    <row r="13" spans="1:6" x14ac:dyDescent="0.3">
      <c r="A13" s="807"/>
      <c r="B13" s="807"/>
      <c r="C13" s="807"/>
      <c r="D13" s="807"/>
      <c r="E13" s="807"/>
      <c r="F13" s="807"/>
    </row>
    <row r="14" spans="1:6" x14ac:dyDescent="0.3">
      <c r="A14" s="807"/>
      <c r="B14" s="807"/>
      <c r="C14" s="807"/>
      <c r="D14" s="807"/>
      <c r="E14" s="807"/>
      <c r="F14" s="807"/>
    </row>
    <row r="15" spans="1:6" x14ac:dyDescent="0.3">
      <c r="A15" s="807"/>
      <c r="B15" s="807"/>
      <c r="C15" s="807"/>
      <c r="D15" s="807"/>
      <c r="E15" s="807"/>
      <c r="F15" s="807"/>
    </row>
    <row r="16" spans="1:6" x14ac:dyDescent="0.3">
      <c r="A16" s="807"/>
      <c r="B16" s="807"/>
      <c r="C16" s="807"/>
      <c r="D16" s="807"/>
      <c r="E16" s="807"/>
      <c r="F16" s="807"/>
    </row>
    <row r="17" spans="1:8" x14ac:dyDescent="0.3">
      <c r="A17" s="807"/>
      <c r="B17" s="807"/>
      <c r="C17" s="807"/>
      <c r="D17" s="807"/>
      <c r="E17" s="807"/>
      <c r="F17" s="807"/>
    </row>
    <row r="18" spans="1:8" x14ac:dyDescent="0.3">
      <c r="A18" s="807"/>
      <c r="B18" s="807"/>
      <c r="C18" s="807"/>
      <c r="D18" s="807"/>
      <c r="E18" s="807"/>
      <c r="F18" s="807"/>
    </row>
    <row r="19" spans="1:8" x14ac:dyDescent="0.3">
      <c r="A19" s="807"/>
      <c r="B19" s="807"/>
      <c r="C19" s="807"/>
      <c r="D19" s="807"/>
      <c r="E19" s="807"/>
      <c r="F19" s="807"/>
    </row>
    <row r="20" spans="1:8" x14ac:dyDescent="0.3">
      <c r="A20" s="807"/>
      <c r="B20" s="807"/>
      <c r="C20" s="807"/>
      <c r="D20" s="807"/>
      <c r="E20" s="807"/>
      <c r="F20" s="807"/>
      <c r="H20" s="14"/>
    </row>
    <row r="21" spans="1:8" x14ac:dyDescent="0.3">
      <c r="A21" s="807"/>
      <c r="B21" s="807"/>
      <c r="C21" s="807"/>
      <c r="D21" s="807"/>
      <c r="E21" s="807"/>
      <c r="F21" s="807"/>
    </row>
    <row r="22" spans="1:8" x14ac:dyDescent="0.3">
      <c r="A22" s="807"/>
      <c r="B22" s="807"/>
      <c r="C22" s="807"/>
      <c r="D22" s="807"/>
      <c r="E22" s="807"/>
      <c r="F22" s="807"/>
    </row>
    <row r="23" spans="1:8" x14ac:dyDescent="0.3">
      <c r="A23" s="807"/>
      <c r="B23" s="807"/>
      <c r="C23" s="807"/>
      <c r="D23" s="807"/>
      <c r="E23" s="807"/>
      <c r="F23" s="807"/>
    </row>
    <row r="24" spans="1:8" x14ac:dyDescent="0.3">
      <c r="A24" s="807"/>
      <c r="B24" s="807"/>
      <c r="C24" s="807"/>
      <c r="D24" s="807"/>
      <c r="E24" s="807"/>
      <c r="F24" s="807"/>
    </row>
    <row r="25" spans="1:8" x14ac:dyDescent="0.3">
      <c r="A25" s="807"/>
      <c r="B25" s="807"/>
      <c r="C25" s="807"/>
      <c r="D25" s="807"/>
      <c r="E25" s="807"/>
      <c r="F25" s="807"/>
    </row>
    <row r="26" spans="1:8" x14ac:dyDescent="0.3">
      <c r="A26" s="807"/>
      <c r="B26" s="807"/>
      <c r="C26" s="807"/>
      <c r="D26" s="807"/>
      <c r="E26" s="807"/>
      <c r="F26" s="807"/>
    </row>
    <row r="27" spans="1:8" x14ac:dyDescent="0.3">
      <c r="A27" s="807"/>
      <c r="B27" s="807"/>
      <c r="C27" s="807"/>
      <c r="D27" s="807"/>
      <c r="E27" s="807"/>
      <c r="F27" s="807"/>
    </row>
    <row r="28" spans="1:8" x14ac:dyDescent="0.3">
      <c r="A28" s="807"/>
      <c r="B28" s="807"/>
      <c r="C28" s="807"/>
      <c r="D28" s="807"/>
      <c r="E28" s="807"/>
      <c r="F28" s="807"/>
    </row>
    <row r="29" spans="1:8" x14ac:dyDescent="0.3">
      <c r="A29" s="807"/>
      <c r="B29" s="807"/>
      <c r="C29" s="807"/>
      <c r="D29" s="807"/>
      <c r="E29" s="807"/>
      <c r="F29" s="807"/>
    </row>
    <row r="30" spans="1:8" x14ac:dyDescent="0.3">
      <c r="A30" s="807"/>
      <c r="B30" s="807"/>
      <c r="C30" s="807"/>
      <c r="D30" s="807"/>
      <c r="E30" s="807"/>
      <c r="F30" s="807"/>
    </row>
    <row r="31" spans="1:8" x14ac:dyDescent="0.3">
      <c r="A31" s="807"/>
      <c r="B31" s="807"/>
      <c r="C31" s="807"/>
      <c r="D31" s="807"/>
      <c r="E31" s="807"/>
      <c r="F31" s="807"/>
    </row>
    <row r="32" spans="1:8" x14ac:dyDescent="0.3">
      <c r="A32" s="807"/>
      <c r="B32" s="807"/>
      <c r="C32" s="807"/>
      <c r="D32" s="807"/>
      <c r="E32" s="807"/>
      <c r="F32" s="807"/>
    </row>
    <row r="33" spans="1:6" x14ac:dyDescent="0.3">
      <c r="A33" s="807"/>
      <c r="B33" s="807"/>
      <c r="C33" s="807"/>
      <c r="D33" s="807"/>
      <c r="E33" s="807"/>
      <c r="F33" s="807"/>
    </row>
    <row r="34" spans="1:6" x14ac:dyDescent="0.3">
      <c r="A34" s="807"/>
      <c r="B34" s="807"/>
      <c r="C34" s="807"/>
      <c r="D34" s="807"/>
      <c r="E34" s="807"/>
      <c r="F34" s="807"/>
    </row>
    <row r="35" spans="1:6" x14ac:dyDescent="0.3">
      <c r="A35" s="807"/>
      <c r="B35" s="807"/>
      <c r="C35" s="807"/>
      <c r="D35" s="807"/>
      <c r="E35" s="807"/>
      <c r="F35" s="807"/>
    </row>
    <row r="36" spans="1:6" x14ac:dyDescent="0.3">
      <c r="A36" s="807"/>
      <c r="B36" s="807"/>
      <c r="C36" s="807"/>
      <c r="D36" s="807"/>
      <c r="E36" s="807"/>
      <c r="F36" s="807"/>
    </row>
    <row r="37" spans="1:6" x14ac:dyDescent="0.3">
      <c r="A37" s="807"/>
      <c r="B37" s="807"/>
      <c r="C37" s="807"/>
      <c r="D37" s="807"/>
      <c r="E37" s="807"/>
      <c r="F37" s="807"/>
    </row>
    <row r="38" spans="1:6" x14ac:dyDescent="0.3">
      <c r="A38" s="807"/>
      <c r="B38" s="807"/>
      <c r="C38" s="807"/>
      <c r="D38" s="807"/>
      <c r="E38" s="807"/>
      <c r="F38" s="807"/>
    </row>
    <row r="39" spans="1:6" x14ac:dyDescent="0.3">
      <c r="A39" s="807"/>
      <c r="B39" s="807"/>
      <c r="C39" s="807"/>
      <c r="D39" s="807"/>
      <c r="E39" s="807"/>
      <c r="F39" s="807"/>
    </row>
    <row r="40" spans="1:6" x14ac:dyDescent="0.3">
      <c r="A40" s="807"/>
      <c r="B40" s="807"/>
      <c r="C40" s="807"/>
      <c r="D40" s="807"/>
      <c r="E40" s="807"/>
      <c r="F40" s="807"/>
    </row>
    <row r="41" spans="1:6" x14ac:dyDescent="0.3">
      <c r="A41" s="807"/>
      <c r="B41" s="807"/>
      <c r="C41" s="807"/>
      <c r="D41" s="807"/>
      <c r="E41" s="807"/>
      <c r="F41" s="807"/>
    </row>
    <row r="42" spans="1:6" x14ac:dyDescent="0.3">
      <c r="A42" s="807"/>
      <c r="B42" s="807"/>
      <c r="C42" s="807"/>
      <c r="D42" s="807"/>
      <c r="E42" s="807"/>
      <c r="F42" s="807"/>
    </row>
    <row r="43" spans="1:6" x14ac:dyDescent="0.3">
      <c r="A43" s="807"/>
      <c r="B43" s="807"/>
      <c r="C43" s="807"/>
      <c r="D43" s="807"/>
      <c r="E43" s="807"/>
      <c r="F43" s="807"/>
    </row>
    <row r="44" spans="1:6" x14ac:dyDescent="0.3">
      <c r="A44" s="807"/>
      <c r="B44" s="807"/>
      <c r="C44" s="807"/>
      <c r="D44" s="807"/>
      <c r="E44" s="807"/>
      <c r="F44" s="807"/>
    </row>
    <row r="45" spans="1:6" x14ac:dyDescent="0.3">
      <c r="A45" s="807"/>
      <c r="B45" s="807"/>
      <c r="C45" s="807"/>
      <c r="D45" s="807"/>
      <c r="E45" s="807"/>
      <c r="F45" s="807"/>
    </row>
    <row r="46" spans="1:6" x14ac:dyDescent="0.3">
      <c r="A46" s="807"/>
      <c r="B46" s="807"/>
      <c r="C46" s="807"/>
      <c r="D46" s="807"/>
      <c r="E46" s="807"/>
      <c r="F46" s="807"/>
    </row>
    <row r="47" spans="1:6" x14ac:dyDescent="0.3">
      <c r="A47" s="807"/>
      <c r="B47" s="807"/>
      <c r="C47" s="807"/>
      <c r="D47" s="807"/>
      <c r="E47" s="807"/>
      <c r="F47" s="807"/>
    </row>
    <row r="48" spans="1:6" x14ac:dyDescent="0.3">
      <c r="A48" s="807"/>
      <c r="B48" s="807"/>
      <c r="C48" s="807"/>
      <c r="D48" s="807"/>
      <c r="E48" s="807"/>
      <c r="F48" s="807"/>
    </row>
    <row r="49" spans="1:6" x14ac:dyDescent="0.3">
      <c r="A49" s="807"/>
      <c r="B49" s="807"/>
      <c r="C49" s="807"/>
      <c r="D49" s="807"/>
      <c r="E49" s="807"/>
      <c r="F49" s="807"/>
    </row>
    <row r="50" spans="1:6" x14ac:dyDescent="0.3">
      <c r="A50" s="807"/>
      <c r="B50" s="807"/>
      <c r="C50" s="807"/>
      <c r="D50" s="807"/>
      <c r="E50" s="807"/>
      <c r="F50" s="807"/>
    </row>
    <row r="51" spans="1:6" x14ac:dyDescent="0.3">
      <c r="A51" s="807"/>
      <c r="B51" s="807"/>
      <c r="C51" s="807"/>
      <c r="D51" s="807"/>
      <c r="E51" s="807"/>
      <c r="F51" s="807"/>
    </row>
    <row r="52" spans="1:6" x14ac:dyDescent="0.3">
      <c r="A52" s="807"/>
      <c r="B52" s="807"/>
      <c r="C52" s="807"/>
      <c r="D52" s="807"/>
      <c r="E52" s="807"/>
      <c r="F52" s="807"/>
    </row>
    <row r="53" spans="1:6" ht="21.45" customHeight="1" x14ac:dyDescent="0.3">
      <c r="A53" s="807"/>
      <c r="B53" s="807"/>
      <c r="C53" s="807"/>
      <c r="D53" s="807"/>
      <c r="E53" s="807"/>
      <c r="F53" s="807"/>
    </row>
  </sheetData>
  <mergeCells count="1">
    <mergeCell ref="A1:F53"/>
  </mergeCells>
  <printOptions horizontalCentered="1" verticalCentered="1"/>
  <pageMargins left="0" right="0" top="0" bottom="0" header="0" footer="0"/>
  <pageSetup paperSize="9" fitToHeight="0" orientation="portrait" r:id="rId1"/>
  <headerFooter>
    <oddFooter>&amp;C&amp;G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974F-7325-4F40-BDFD-D0831A5A8FD5}">
  <sheetPr>
    <tabColor theme="9" tint="0.59999389629810485"/>
    <pageSetUpPr fitToPage="1"/>
  </sheetPr>
  <dimension ref="A1:H32"/>
  <sheetViews>
    <sheetView showGridLines="0" tabSelected="1" view="pageBreakPreview" topLeftCell="B8" zoomScaleNormal="85" zoomScaleSheetLayoutView="100" zoomScalePageLayoutView="70" workbookViewId="0">
      <selection activeCell="C29" sqref="C29"/>
    </sheetView>
  </sheetViews>
  <sheetFormatPr defaultColWidth="9.21875" defaultRowHeight="13.8" x14ac:dyDescent="0.3"/>
  <cols>
    <col min="1" max="1" width="0" style="15" hidden="1" customWidth="1"/>
    <col min="2" max="2" width="14.5546875" style="15" customWidth="1"/>
    <col min="3" max="3" width="67.5546875" style="15" customWidth="1"/>
    <col min="4" max="5" width="10.5546875" style="15" customWidth="1"/>
    <col min="6" max="7" width="9.5546875" style="15" customWidth="1"/>
    <col min="8" max="8" width="10.5546875" style="15" customWidth="1"/>
    <col min="9" max="16384" width="9.21875" style="15"/>
  </cols>
  <sheetData>
    <row r="1" spans="1:8" hidden="1" x14ac:dyDescent="0.3">
      <c r="A1" s="15" t="s">
        <v>0</v>
      </c>
    </row>
    <row r="2" spans="1:8" s="1" customFormat="1" ht="60" customHeight="1" x14ac:dyDescent="0.25">
      <c r="B2" s="345" t="s">
        <v>1529</v>
      </c>
      <c r="C2" s="346"/>
      <c r="D2" s="346"/>
      <c r="E2" s="347"/>
      <c r="F2" s="347"/>
      <c r="G2" s="347"/>
      <c r="H2" s="347"/>
    </row>
    <row r="3" spans="1:8" s="1" customFormat="1" ht="235.5" customHeight="1" x14ac:dyDescent="0.25">
      <c r="B3" s="1068" t="s">
        <v>1530</v>
      </c>
      <c r="C3" s="1069"/>
      <c r="D3" s="1069"/>
      <c r="E3" s="1069"/>
      <c r="F3" s="37"/>
      <c r="G3" s="38"/>
      <c r="H3" s="38"/>
    </row>
    <row r="4" spans="1:8" s="42" customFormat="1" ht="20.100000000000001" customHeight="1" x14ac:dyDescent="0.3">
      <c r="B4" s="773" t="s">
        <v>1531</v>
      </c>
      <c r="C4" s="774"/>
      <c r="D4" s="774"/>
      <c r="E4" s="774"/>
      <c r="F4" s="774"/>
      <c r="G4" s="774"/>
      <c r="H4" s="775"/>
    </row>
    <row r="5" spans="1:8" s="1" customFormat="1" ht="142.5" customHeight="1" x14ac:dyDescent="0.25">
      <c r="B5" s="1067" t="s">
        <v>1532</v>
      </c>
      <c r="C5" s="804"/>
      <c r="D5" s="804"/>
      <c r="E5" s="804"/>
      <c r="F5" s="37"/>
      <c r="G5" s="38"/>
      <c r="H5" s="38"/>
    </row>
    <row r="6" spans="1:8" s="1" customFormat="1" ht="57.75" customHeight="1" x14ac:dyDescent="0.25">
      <c r="B6" s="120"/>
      <c r="C6" s="28"/>
      <c r="D6" s="28"/>
      <c r="E6" s="28"/>
      <c r="F6" s="37"/>
      <c r="G6" s="38"/>
      <c r="H6" s="38"/>
    </row>
    <row r="7" spans="1:8" s="16" customFormat="1" ht="20.100000000000001" customHeight="1" x14ac:dyDescent="0.3">
      <c r="B7" s="773" t="s">
        <v>1531</v>
      </c>
      <c r="C7" s="774"/>
      <c r="D7" s="775"/>
      <c r="E7" s="236"/>
      <c r="F7" s="236"/>
      <c r="G7" s="190"/>
      <c r="H7" s="190"/>
    </row>
    <row r="8" spans="1:8" ht="40.35" customHeight="1" x14ac:dyDescent="0.3">
      <c r="B8" s="526" t="s">
        <v>29</v>
      </c>
      <c r="C8" s="526" t="s">
        <v>30</v>
      </c>
      <c r="D8" s="527" t="s">
        <v>2227</v>
      </c>
      <c r="E8" s="154"/>
      <c r="F8" s="289"/>
      <c r="G8" s="133"/>
      <c r="H8" s="133"/>
    </row>
    <row r="9" spans="1:8" ht="39.6" x14ac:dyDescent="0.3">
      <c r="B9" s="639" t="s">
        <v>1533</v>
      </c>
      <c r="C9" s="643" t="s">
        <v>1534</v>
      </c>
      <c r="D9" s="1111">
        <v>1644.3000000000002</v>
      </c>
      <c r="E9" s="79"/>
      <c r="F9" s="290"/>
      <c r="G9" s="27"/>
      <c r="H9" s="27"/>
    </row>
    <row r="10" spans="1:8" x14ac:dyDescent="0.3">
      <c r="B10" s="33"/>
      <c r="C10" s="36"/>
      <c r="D10" s="24"/>
      <c r="E10" s="25"/>
      <c r="F10" s="26"/>
      <c r="G10" s="27"/>
      <c r="H10" s="27"/>
    </row>
    <row r="11" spans="1:8" s="16" customFormat="1" ht="20.100000000000001" customHeight="1" x14ac:dyDescent="0.3">
      <c r="B11" s="773" t="s">
        <v>262</v>
      </c>
      <c r="C11" s="774"/>
      <c r="D11" s="775"/>
      <c r="E11" s="236"/>
      <c r="F11" s="236"/>
      <c r="G11" s="190"/>
      <c r="H11" s="190"/>
    </row>
    <row r="12" spans="1:8" s="16" customFormat="1" ht="40.35" customHeight="1" x14ac:dyDescent="0.3">
      <c r="B12" s="526" t="s">
        <v>29</v>
      </c>
      <c r="C12" s="526" t="s">
        <v>30</v>
      </c>
      <c r="D12" s="527" t="s">
        <v>2227</v>
      </c>
      <c r="E12" s="236"/>
      <c r="F12" s="236"/>
      <c r="G12" s="190"/>
      <c r="H12" s="190"/>
    </row>
    <row r="13" spans="1:8" ht="26.4" x14ac:dyDescent="0.3">
      <c r="B13" s="644" t="s">
        <v>1535</v>
      </c>
      <c r="C13" s="645" t="s">
        <v>1536</v>
      </c>
      <c r="D13" s="756">
        <v>813.24</v>
      </c>
      <c r="E13" s="79"/>
      <c r="F13" s="26"/>
      <c r="G13" s="27"/>
      <c r="H13" s="27"/>
    </row>
    <row r="14" spans="1:8" ht="13.35" customHeight="1" x14ac:dyDescent="0.3">
      <c r="B14" s="642" t="s">
        <v>1537</v>
      </c>
      <c r="C14" s="513" t="s">
        <v>1538</v>
      </c>
      <c r="D14" s="705">
        <v>1028.7</v>
      </c>
      <c r="E14" s="79"/>
      <c r="F14" s="26"/>
      <c r="G14" s="27"/>
      <c r="H14" s="27"/>
    </row>
    <row r="15" spans="1:8" ht="13.35" customHeight="1" x14ac:dyDescent="0.3">
      <c r="B15" s="437" t="s">
        <v>1539</v>
      </c>
      <c r="C15" s="514" t="s">
        <v>1540</v>
      </c>
      <c r="D15" s="706">
        <v>140.94000000000003</v>
      </c>
      <c r="E15" s="79"/>
      <c r="F15" s="26"/>
      <c r="G15" s="27"/>
      <c r="H15" s="27"/>
    </row>
    <row r="16" spans="1:8" x14ac:dyDescent="0.3">
      <c r="B16" s="92"/>
      <c r="C16" s="33"/>
      <c r="D16" s="70"/>
      <c r="E16" s="71"/>
      <c r="F16" s="26"/>
      <c r="G16" s="72"/>
      <c r="H16" s="72"/>
    </row>
    <row r="17" spans="1:8" s="16" customFormat="1" ht="20.100000000000001" customHeight="1" x14ac:dyDescent="0.3">
      <c r="B17" s="1070" t="s">
        <v>1541</v>
      </c>
      <c r="C17" s="1071"/>
      <c r="D17" s="1071"/>
      <c r="E17" s="1071"/>
      <c r="F17" s="1071"/>
      <c r="G17" s="1071"/>
      <c r="H17" s="1072"/>
    </row>
    <row r="18" spans="1:8" ht="132.6" customHeight="1" x14ac:dyDescent="0.3">
      <c r="B18" s="1067" t="s">
        <v>1542</v>
      </c>
      <c r="C18" s="1067"/>
      <c r="D18" s="1067"/>
      <c r="E18" s="1067"/>
      <c r="F18" s="26"/>
      <c r="G18" s="72"/>
      <c r="H18" s="72"/>
    </row>
    <row r="19" spans="1:8" ht="51.6" customHeight="1" x14ac:dyDescent="0.3"/>
    <row r="20" spans="1:8" ht="20.100000000000001" customHeight="1" x14ac:dyDescent="0.3">
      <c r="A20" s="362" t="s">
        <v>1541</v>
      </c>
      <c r="B20" s="773" t="s">
        <v>1541</v>
      </c>
      <c r="C20" s="774"/>
      <c r="D20" s="775"/>
      <c r="E20" s="236"/>
      <c r="F20" s="190"/>
      <c r="G20" s="190"/>
      <c r="H20" s="212"/>
    </row>
    <row r="21" spans="1:8" ht="40.200000000000003" customHeight="1" x14ac:dyDescent="0.3">
      <c r="B21" s="526" t="s">
        <v>29</v>
      </c>
      <c r="C21" s="526" t="s">
        <v>30</v>
      </c>
      <c r="D21" s="527" t="s">
        <v>2227</v>
      </c>
      <c r="E21" s="154"/>
      <c r="F21" s="289"/>
      <c r="G21" s="133"/>
      <c r="H21" s="133"/>
    </row>
    <row r="22" spans="1:8" ht="39.6" x14ac:dyDescent="0.3">
      <c r="B22" s="639" t="s">
        <v>1543</v>
      </c>
      <c r="C22" s="640" t="s">
        <v>1544</v>
      </c>
      <c r="D22" s="754">
        <v>1644.3000000000002</v>
      </c>
      <c r="E22" s="79"/>
      <c r="F22" s="290"/>
      <c r="G22" s="27"/>
      <c r="H22" s="27"/>
    </row>
    <row r="23" spans="1:8" ht="14.25" customHeight="1" x14ac:dyDescent="0.3">
      <c r="B23" s="92"/>
      <c r="C23" s="33"/>
      <c r="D23" s="24"/>
      <c r="E23" s="25"/>
      <c r="F23" s="26"/>
      <c r="G23" s="27"/>
      <c r="H23" s="27"/>
    </row>
    <row r="24" spans="1:8" s="16" customFormat="1" ht="20.100000000000001" customHeight="1" x14ac:dyDescent="0.3">
      <c r="B24" s="773" t="s">
        <v>262</v>
      </c>
      <c r="C24" s="774"/>
      <c r="D24" s="775"/>
      <c r="E24" s="79"/>
      <c r="F24" s="236"/>
      <c r="G24" s="190"/>
      <c r="H24" s="190"/>
    </row>
    <row r="25" spans="1:8" s="16" customFormat="1" ht="40.35" customHeight="1" x14ac:dyDescent="0.3">
      <c r="B25" s="526" t="s">
        <v>29</v>
      </c>
      <c r="C25" s="526" t="s">
        <v>30</v>
      </c>
      <c r="D25" s="527" t="s">
        <v>2227</v>
      </c>
      <c r="E25" s="236"/>
      <c r="F25" s="236"/>
      <c r="G25" s="190"/>
      <c r="H25" s="190"/>
    </row>
    <row r="26" spans="1:8" ht="26.4" x14ac:dyDescent="0.3">
      <c r="B26" s="641" t="s">
        <v>1545</v>
      </c>
      <c r="C26" s="518" t="s">
        <v>1546</v>
      </c>
      <c r="D26" s="704">
        <v>844.02000000000021</v>
      </c>
      <c r="F26" s="26"/>
      <c r="G26" s="27"/>
      <c r="H26" s="27"/>
    </row>
    <row r="27" spans="1:8" x14ac:dyDescent="0.3">
      <c r="B27" s="311" t="s">
        <v>1547</v>
      </c>
      <c r="C27" s="513" t="s">
        <v>1548</v>
      </c>
      <c r="D27" s="705">
        <v>615.6</v>
      </c>
      <c r="E27" s="79"/>
      <c r="F27" s="26"/>
      <c r="G27" s="27"/>
      <c r="H27" s="27"/>
    </row>
    <row r="28" spans="1:8" ht="26.4" x14ac:dyDescent="0.3">
      <c r="B28" s="311" t="s">
        <v>1549</v>
      </c>
      <c r="C28" s="513" t="s">
        <v>1550</v>
      </c>
      <c r="D28" s="705">
        <v>615.6</v>
      </c>
      <c r="E28" s="79"/>
      <c r="F28" s="26"/>
      <c r="G28" s="27"/>
      <c r="H28" s="27"/>
    </row>
    <row r="29" spans="1:8" x14ac:dyDescent="0.3">
      <c r="B29" s="311" t="s">
        <v>1551</v>
      </c>
      <c r="C29" s="513" t="s">
        <v>1552</v>
      </c>
      <c r="D29" s="705">
        <v>516.78000000000009</v>
      </c>
      <c r="E29" s="79"/>
      <c r="F29" s="26"/>
      <c r="G29" s="27"/>
      <c r="H29" s="27"/>
    </row>
    <row r="30" spans="1:8" x14ac:dyDescent="0.3">
      <c r="B30" s="311" t="s">
        <v>1553</v>
      </c>
      <c r="C30" s="513" t="s">
        <v>1554</v>
      </c>
      <c r="D30" s="705">
        <v>165.24</v>
      </c>
      <c r="E30" s="79"/>
      <c r="F30" s="26"/>
      <c r="G30" s="27"/>
      <c r="H30" s="27"/>
    </row>
    <row r="31" spans="1:8" x14ac:dyDescent="0.3">
      <c r="B31" s="437" t="s">
        <v>1555</v>
      </c>
      <c r="C31" s="514" t="s">
        <v>1556</v>
      </c>
      <c r="D31" s="706">
        <v>268.92</v>
      </c>
      <c r="E31" s="79"/>
      <c r="F31" s="26"/>
      <c r="G31" s="27"/>
      <c r="H31" s="27"/>
    </row>
    <row r="32" spans="1:8" x14ac:dyDescent="0.3">
      <c r="B32" s="32"/>
      <c r="C32" s="32"/>
      <c r="D32" s="32"/>
      <c r="E32" s="32"/>
      <c r="F32" s="32"/>
      <c r="G32" s="32"/>
      <c r="H32" s="32"/>
    </row>
  </sheetData>
  <mergeCells count="9">
    <mergeCell ref="B24:D24"/>
    <mergeCell ref="B20:D20"/>
    <mergeCell ref="B5:E5"/>
    <mergeCell ref="B18:E18"/>
    <mergeCell ref="B3:E3"/>
    <mergeCell ref="B7:D7"/>
    <mergeCell ref="B11:D11"/>
    <mergeCell ref="B4:H4"/>
    <mergeCell ref="B17:H17"/>
  </mergeCells>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136E-9270-488E-8F0E-BC047583AC19}">
  <sheetPr>
    <tabColor theme="9" tint="0.59999389629810485"/>
    <pageSetUpPr fitToPage="1"/>
  </sheetPr>
  <dimension ref="A1:H21"/>
  <sheetViews>
    <sheetView showGridLines="0" view="pageBreakPreview" topLeftCell="B4" zoomScaleNormal="100" zoomScaleSheetLayoutView="100" zoomScalePageLayoutView="70" workbookViewId="0">
      <selection activeCell="D12" sqref="D12:D20"/>
    </sheetView>
  </sheetViews>
  <sheetFormatPr defaultColWidth="9.21875" defaultRowHeight="13.8" x14ac:dyDescent="0.3"/>
  <cols>
    <col min="1" max="1" width="0" style="15" hidden="1" customWidth="1"/>
    <col min="2" max="2" width="14.5546875" style="15" customWidth="1"/>
    <col min="3" max="3" width="67.5546875" style="15" customWidth="1"/>
    <col min="4" max="5" width="10.5546875" style="15" customWidth="1"/>
    <col min="6" max="7" width="9.5546875" style="15" customWidth="1"/>
    <col min="8" max="8" width="10.5546875" style="15" customWidth="1"/>
    <col min="9" max="16384" width="9.21875" style="15"/>
  </cols>
  <sheetData>
    <row r="1" spans="1:8" hidden="1" x14ac:dyDescent="0.3">
      <c r="A1" s="15" t="s">
        <v>0</v>
      </c>
    </row>
    <row r="2" spans="1:8" s="1" customFormat="1" ht="60" customHeight="1" x14ac:dyDescent="0.25">
      <c r="B2" s="344" t="s">
        <v>18</v>
      </c>
      <c r="C2" s="472"/>
      <c r="D2" s="473"/>
      <c r="E2" s="473"/>
      <c r="F2" s="473"/>
      <c r="G2" s="473"/>
      <c r="H2" s="474"/>
    </row>
    <row r="3" spans="1:8" s="1" customFormat="1" ht="210" customHeight="1" x14ac:dyDescent="0.3">
      <c r="B3" s="1073" t="s">
        <v>1557</v>
      </c>
      <c r="C3" s="1073"/>
      <c r="D3" s="1073"/>
      <c r="E3" s="1073"/>
      <c r="F3" s="32"/>
      <c r="G3" s="69"/>
      <c r="H3" s="69"/>
    </row>
    <row r="4" spans="1:8" s="1" customFormat="1" ht="92.25" customHeight="1" x14ac:dyDescent="0.3">
      <c r="B4" s="89"/>
      <c r="C4" s="90"/>
      <c r="D4" s="70"/>
      <c r="E4" s="71"/>
      <c r="F4" s="91"/>
      <c r="G4" s="72"/>
      <c r="H4" s="72"/>
    </row>
    <row r="5" spans="1:8" s="16" customFormat="1" ht="20.100000000000001" customHeight="1" x14ac:dyDescent="0.3">
      <c r="B5" s="770" t="s">
        <v>1558</v>
      </c>
      <c r="C5" s="771"/>
      <c r="D5" s="772"/>
      <c r="E5" s="236"/>
      <c r="F5" s="236"/>
      <c r="G5" s="190"/>
      <c r="H5" s="190"/>
    </row>
    <row r="6" spans="1:8" ht="40.35" customHeight="1" x14ac:dyDescent="0.3">
      <c r="B6" s="505" t="s">
        <v>29</v>
      </c>
      <c r="C6" s="505" t="s">
        <v>30</v>
      </c>
      <c r="D6" s="506" t="s">
        <v>2227</v>
      </c>
      <c r="E6" s="154"/>
      <c r="F6" s="289"/>
      <c r="G6" s="133"/>
      <c r="H6" s="133"/>
    </row>
    <row r="7" spans="1:8" ht="79.2" x14ac:dyDescent="0.3">
      <c r="B7" s="647" t="s">
        <v>1559</v>
      </c>
      <c r="C7" s="648" t="s">
        <v>1560</v>
      </c>
      <c r="D7" s="756">
        <v>3286.9800000000005</v>
      </c>
      <c r="E7" s="79"/>
      <c r="F7" s="26"/>
      <c r="G7" s="27"/>
      <c r="H7" s="27"/>
    </row>
    <row r="8" spans="1:8" ht="79.8" thickBot="1" x14ac:dyDescent="0.35">
      <c r="B8" s="377" t="s">
        <v>1561</v>
      </c>
      <c r="C8" s="407" t="s">
        <v>1562</v>
      </c>
      <c r="D8" s="706">
        <v>3900.9600000000009</v>
      </c>
      <c r="E8" s="79"/>
      <c r="F8" s="213"/>
      <c r="G8" s="214"/>
      <c r="H8" s="214"/>
    </row>
    <row r="9" spans="1:8" ht="15" customHeight="1" x14ac:dyDescent="0.3">
      <c r="B9" s="53"/>
      <c r="C9" s="32"/>
      <c r="D9" s="24"/>
      <c r="E9" s="293"/>
      <c r="F9" s="26"/>
      <c r="G9" s="27"/>
      <c r="H9" s="27"/>
    </row>
    <row r="10" spans="1:8" s="16" customFormat="1" ht="20.100000000000001" customHeight="1" x14ac:dyDescent="0.3">
      <c r="B10" s="773" t="s">
        <v>262</v>
      </c>
      <c r="C10" s="774"/>
      <c r="D10" s="775"/>
      <c r="E10" s="236"/>
      <c r="F10" s="236"/>
      <c r="G10" s="190"/>
      <c r="H10" s="190"/>
    </row>
    <row r="11" spans="1:8" ht="40.35" customHeight="1" x14ac:dyDescent="0.3">
      <c r="B11" s="241" t="s">
        <v>29</v>
      </c>
      <c r="C11" s="505" t="s">
        <v>30</v>
      </c>
      <c r="D11" s="506" t="s">
        <v>2227</v>
      </c>
      <c r="E11" s="154"/>
      <c r="F11" s="289"/>
      <c r="G11" s="133"/>
      <c r="H11" s="133"/>
    </row>
    <row r="12" spans="1:8" ht="26.4" x14ac:dyDescent="0.3">
      <c r="B12" s="625" t="s">
        <v>1545</v>
      </c>
      <c r="C12" s="589" t="s">
        <v>1546</v>
      </c>
      <c r="D12" s="734">
        <v>844.02000000000021</v>
      </c>
      <c r="E12" s="79"/>
      <c r="F12" s="290"/>
      <c r="G12" s="27"/>
      <c r="H12" s="27"/>
    </row>
    <row r="13" spans="1:8" x14ac:dyDescent="0.3">
      <c r="B13" s="591" t="s">
        <v>1547</v>
      </c>
      <c r="C13" s="584" t="s">
        <v>1563</v>
      </c>
      <c r="D13" s="735">
        <v>615.6</v>
      </c>
      <c r="E13" s="79"/>
      <c r="F13" s="290"/>
      <c r="G13" s="27"/>
      <c r="H13" s="27"/>
    </row>
    <row r="14" spans="1:8" ht="26.4" x14ac:dyDescent="0.3">
      <c r="B14" s="591" t="s">
        <v>1537</v>
      </c>
      <c r="C14" s="584" t="s">
        <v>1564</v>
      </c>
      <c r="D14" s="735">
        <v>1028.7</v>
      </c>
      <c r="E14" s="79"/>
      <c r="F14" s="290"/>
      <c r="G14" s="27"/>
      <c r="H14" s="27"/>
    </row>
    <row r="15" spans="1:8" ht="26.4" x14ac:dyDescent="0.3">
      <c r="B15" s="591" t="s">
        <v>1549</v>
      </c>
      <c r="C15" s="584" t="s">
        <v>1550</v>
      </c>
      <c r="D15" s="735">
        <v>615.6</v>
      </c>
      <c r="E15" s="79"/>
      <c r="F15" s="290"/>
      <c r="G15" s="27"/>
      <c r="H15" s="27"/>
    </row>
    <row r="16" spans="1:8" x14ac:dyDescent="0.3">
      <c r="B16" s="591" t="s">
        <v>1551</v>
      </c>
      <c r="C16" s="584" t="s">
        <v>1552</v>
      </c>
      <c r="D16" s="735">
        <v>516.78000000000009</v>
      </c>
      <c r="E16" s="79"/>
      <c r="F16" s="290"/>
      <c r="G16" s="27"/>
      <c r="H16" s="27"/>
    </row>
    <row r="17" spans="2:8" x14ac:dyDescent="0.3">
      <c r="B17" s="591" t="s">
        <v>1565</v>
      </c>
      <c r="C17" s="584" t="s">
        <v>1566</v>
      </c>
      <c r="D17" s="735">
        <v>693.36</v>
      </c>
      <c r="E17" s="79"/>
      <c r="F17" s="26"/>
      <c r="G17" s="27"/>
      <c r="H17" s="27"/>
    </row>
    <row r="18" spans="2:8" ht="66" x14ac:dyDescent="0.3">
      <c r="B18" s="591" t="s">
        <v>1567</v>
      </c>
      <c r="C18" s="646" t="s">
        <v>1568</v>
      </c>
      <c r="D18" s="735">
        <v>2055.7800000000007</v>
      </c>
      <c r="E18" s="79"/>
      <c r="F18" s="26"/>
      <c r="G18" s="27"/>
      <c r="H18" s="27"/>
    </row>
    <row r="19" spans="2:8" x14ac:dyDescent="0.3">
      <c r="B19" s="591" t="s">
        <v>1553</v>
      </c>
      <c r="C19" s="584" t="s">
        <v>1554</v>
      </c>
      <c r="D19" s="735">
        <v>165.24</v>
      </c>
      <c r="E19" s="79"/>
      <c r="F19" s="26"/>
      <c r="G19" s="27"/>
      <c r="H19" s="27"/>
    </row>
    <row r="20" spans="2:8" x14ac:dyDescent="0.3">
      <c r="B20" s="592" t="s">
        <v>1555</v>
      </c>
      <c r="C20" s="604" t="s">
        <v>1556</v>
      </c>
      <c r="D20" s="741">
        <v>268.92</v>
      </c>
      <c r="E20" s="294"/>
      <c r="F20" s="215"/>
      <c r="G20" s="216"/>
      <c r="H20" s="216"/>
    </row>
    <row r="21" spans="2:8" ht="15" customHeight="1" x14ac:dyDescent="0.3">
      <c r="B21" s="29"/>
      <c r="C21" s="32"/>
      <c r="D21" s="70"/>
      <c r="E21" s="71"/>
      <c r="F21" s="26"/>
      <c r="G21" s="72"/>
      <c r="H21" s="72"/>
    </row>
  </sheetData>
  <mergeCells count="3">
    <mergeCell ref="B3:E3"/>
    <mergeCell ref="B5:D5"/>
    <mergeCell ref="B10:D10"/>
  </mergeCells>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BAD9-A32E-4DF9-9D4D-6410C533320E}">
  <sheetPr>
    <tabColor rgb="FFFCD5B4"/>
    <pageSetUpPr fitToPage="1"/>
  </sheetPr>
  <dimension ref="A1:I30"/>
  <sheetViews>
    <sheetView showGridLines="0" view="pageBreakPreview" topLeftCell="B16" zoomScaleNormal="100" zoomScaleSheetLayoutView="100" zoomScalePageLayoutView="70" workbookViewId="0">
      <selection activeCell="B26" sqref="B26"/>
    </sheetView>
  </sheetViews>
  <sheetFormatPr defaultColWidth="9.21875" defaultRowHeight="13.8" x14ac:dyDescent="0.3"/>
  <cols>
    <col min="1" max="1" width="0" style="15" hidden="1" customWidth="1"/>
    <col min="2" max="2" width="14.5546875" style="15" customWidth="1"/>
    <col min="3" max="3" width="67.5546875" style="15" customWidth="1"/>
    <col min="4" max="4" width="11.21875" style="15" customWidth="1"/>
    <col min="5" max="5" width="10.5546875" style="15" customWidth="1"/>
    <col min="6" max="7" width="9.5546875" style="15" customWidth="1"/>
    <col min="8" max="8" width="10.5546875" style="15" customWidth="1"/>
    <col min="9" max="16384" width="9.21875" style="15"/>
  </cols>
  <sheetData>
    <row r="1" spans="1:9" hidden="1" x14ac:dyDescent="0.3">
      <c r="A1" s="15" t="s">
        <v>0</v>
      </c>
    </row>
    <row r="2" spans="1:9" s="106" customFormat="1" ht="60" customHeight="1" x14ac:dyDescent="0.3">
      <c r="B2" s="1074" t="s">
        <v>19</v>
      </c>
      <c r="C2" s="1074"/>
      <c r="D2" s="1074"/>
      <c r="E2" s="1074"/>
      <c r="F2" s="1074"/>
      <c r="G2" s="1074"/>
      <c r="H2" s="1074"/>
      <c r="I2" s="338"/>
    </row>
    <row r="3" spans="1:9" s="1" customFormat="1" ht="233.25" customHeight="1" x14ac:dyDescent="0.25">
      <c r="B3" s="1073" t="s">
        <v>1569</v>
      </c>
      <c r="C3" s="1073"/>
      <c r="D3" s="1073"/>
      <c r="E3" s="1073"/>
      <c r="F3" s="48"/>
      <c r="G3" s="69"/>
      <c r="H3" s="69"/>
    </row>
    <row r="4" spans="1:9" s="1" customFormat="1" ht="132.6" customHeight="1" x14ac:dyDescent="0.25">
      <c r="B4" s="23"/>
      <c r="C4" s="23"/>
      <c r="D4" s="23"/>
      <c r="E4" s="23"/>
      <c r="F4" s="48"/>
      <c r="G4" s="69"/>
      <c r="H4" s="69"/>
    </row>
    <row r="5" spans="1:9" s="16" customFormat="1" ht="20.100000000000001" customHeight="1" x14ac:dyDescent="0.3">
      <c r="B5" s="773" t="s">
        <v>1570</v>
      </c>
      <c r="C5" s="774"/>
      <c r="D5" s="775"/>
      <c r="E5" s="236"/>
      <c r="F5" s="236"/>
      <c r="G5" s="190"/>
      <c r="H5" s="190"/>
    </row>
    <row r="6" spans="1:9" ht="39.75" customHeight="1" x14ac:dyDescent="0.3">
      <c r="B6" s="505" t="s">
        <v>29</v>
      </c>
      <c r="C6" s="505" t="s">
        <v>30</v>
      </c>
      <c r="D6" s="506" t="s">
        <v>2227</v>
      </c>
      <c r="E6" s="296"/>
      <c r="F6" s="296"/>
      <c r="G6" s="296"/>
      <c r="H6" s="296"/>
    </row>
    <row r="7" spans="1:9" ht="79.2" x14ac:dyDescent="0.3">
      <c r="B7" s="426" t="s">
        <v>1571</v>
      </c>
      <c r="C7" s="487" t="s">
        <v>1572</v>
      </c>
      <c r="D7" s="704">
        <v>6774.8400000000011</v>
      </c>
      <c r="E7" s="79"/>
      <c r="F7" s="290"/>
      <c r="G7" s="27"/>
      <c r="H7" s="27"/>
    </row>
    <row r="8" spans="1:9" ht="26.4" x14ac:dyDescent="0.3">
      <c r="B8" s="427" t="s">
        <v>1573</v>
      </c>
      <c r="C8" s="649" t="s">
        <v>1574</v>
      </c>
      <c r="D8" s="705">
        <v>6774.8400000000011</v>
      </c>
      <c r="E8" s="79"/>
      <c r="F8" s="26"/>
      <c r="G8" s="27"/>
      <c r="H8" s="27"/>
    </row>
    <row r="9" spans="1:9" ht="79.2" x14ac:dyDescent="0.3">
      <c r="B9" s="427" t="s">
        <v>1575</v>
      </c>
      <c r="C9" s="649" t="s">
        <v>1576</v>
      </c>
      <c r="D9" s="705">
        <v>6160.8600000000015</v>
      </c>
      <c r="E9" s="294"/>
      <c r="F9" s="222"/>
      <c r="G9" s="27"/>
      <c r="H9" s="27"/>
    </row>
    <row r="10" spans="1:9" ht="26.4" x14ac:dyDescent="0.3">
      <c r="B10" s="427" t="s">
        <v>1577</v>
      </c>
      <c r="C10" s="649" t="s">
        <v>1578</v>
      </c>
      <c r="D10" s="705">
        <v>6160.8600000000015</v>
      </c>
      <c r="E10" s="297"/>
      <c r="F10" s="222"/>
      <c r="G10" s="27"/>
      <c r="H10" s="27"/>
    </row>
    <row r="11" spans="1:9" ht="79.2" x14ac:dyDescent="0.3">
      <c r="B11" s="427" t="s">
        <v>1579</v>
      </c>
      <c r="C11" s="649" t="s">
        <v>1580</v>
      </c>
      <c r="D11" s="705">
        <v>5542.0200000000013</v>
      </c>
      <c r="E11" s="297"/>
      <c r="F11" s="222"/>
      <c r="G11" s="27"/>
      <c r="H11" s="27"/>
    </row>
    <row r="12" spans="1:9" ht="26.4" x14ac:dyDescent="0.3">
      <c r="B12" s="427" t="s">
        <v>1581</v>
      </c>
      <c r="C12" s="649" t="s">
        <v>1582</v>
      </c>
      <c r="D12" s="705">
        <v>5542.0200000000013</v>
      </c>
      <c r="E12" s="304"/>
      <c r="F12" s="305"/>
      <c r="G12" s="27"/>
      <c r="H12" s="27"/>
    </row>
    <row r="13" spans="1:9" ht="79.2" x14ac:dyDescent="0.3">
      <c r="B13" s="427" t="s">
        <v>1583</v>
      </c>
      <c r="C13" s="649" t="s">
        <v>1584</v>
      </c>
      <c r="D13" s="705">
        <v>5133.7800000000007</v>
      </c>
      <c r="E13" s="79"/>
      <c r="F13" s="26"/>
      <c r="G13" s="27"/>
      <c r="H13" s="27"/>
    </row>
    <row r="14" spans="1:9" ht="26.4" x14ac:dyDescent="0.3">
      <c r="B14" s="428" t="s">
        <v>1585</v>
      </c>
      <c r="C14" s="650" t="s">
        <v>1586</v>
      </c>
      <c r="D14" s="706">
        <v>5133.7800000000007</v>
      </c>
      <c r="E14" s="79"/>
      <c r="F14" s="26"/>
      <c r="G14" s="27"/>
      <c r="H14" s="27"/>
    </row>
    <row r="15" spans="1:9" x14ac:dyDescent="0.3">
      <c r="B15" s="33"/>
      <c r="C15" s="33"/>
      <c r="D15" s="79"/>
      <c r="E15" s="79"/>
      <c r="F15" s="46"/>
      <c r="G15" s="65"/>
      <c r="H15" s="65"/>
    </row>
    <row r="16" spans="1:9" s="16" customFormat="1" ht="20.100000000000001" customHeight="1" x14ac:dyDescent="0.3">
      <c r="B16" s="773" t="s">
        <v>262</v>
      </c>
      <c r="C16" s="774"/>
      <c r="D16" s="775"/>
      <c r="E16" s="298"/>
      <c r="F16" s="236"/>
      <c r="G16" s="190"/>
      <c r="H16" s="190"/>
    </row>
    <row r="17" spans="1:8" ht="39.75" customHeight="1" thickBot="1" x14ac:dyDescent="0.35">
      <c r="B17" s="505" t="s">
        <v>29</v>
      </c>
      <c r="C17" s="505" t="s">
        <v>30</v>
      </c>
      <c r="D17" s="506" t="s">
        <v>2227</v>
      </c>
      <c r="E17" s="299"/>
      <c r="F17" s="271"/>
      <c r="G17" s="131"/>
      <c r="H17" s="131"/>
    </row>
    <row r="18" spans="1:8" ht="26.4" x14ac:dyDescent="0.3">
      <c r="A18" s="219"/>
      <c r="B18" s="426" t="s">
        <v>1545</v>
      </c>
      <c r="C18" s="518" t="s">
        <v>1587</v>
      </c>
      <c r="D18" s="704">
        <v>844.02000000000021</v>
      </c>
      <c r="E18" s="300"/>
      <c r="F18" s="340"/>
      <c r="G18" s="27"/>
      <c r="H18" s="27"/>
    </row>
    <row r="19" spans="1:8" x14ac:dyDescent="0.3">
      <c r="A19" s="220"/>
      <c r="B19" s="427" t="s">
        <v>1547</v>
      </c>
      <c r="C19" s="513" t="s">
        <v>1563</v>
      </c>
      <c r="D19" s="705">
        <v>615.6</v>
      </c>
      <c r="E19" s="301"/>
      <c r="F19" s="341"/>
      <c r="G19" s="27"/>
      <c r="H19" s="27"/>
    </row>
    <row r="20" spans="1:8" ht="26.4" x14ac:dyDescent="0.3">
      <c r="A20" s="220"/>
      <c r="B20" s="427" t="s">
        <v>1549</v>
      </c>
      <c r="C20" s="513" t="s">
        <v>1550</v>
      </c>
      <c r="D20" s="705">
        <v>615.6</v>
      </c>
      <c r="E20" s="302"/>
      <c r="F20" s="341"/>
      <c r="G20" s="27"/>
      <c r="H20" s="27"/>
    </row>
    <row r="21" spans="1:8" x14ac:dyDescent="0.3">
      <c r="A21" s="220"/>
      <c r="B21" s="427" t="s">
        <v>1551</v>
      </c>
      <c r="C21" s="513" t="s">
        <v>1552</v>
      </c>
      <c r="D21" s="705">
        <v>516.78000000000009</v>
      </c>
      <c r="E21" s="303"/>
      <c r="F21" s="342"/>
      <c r="G21" s="27"/>
      <c r="H21" s="27"/>
    </row>
    <row r="22" spans="1:8" x14ac:dyDescent="0.3">
      <c r="A22" s="220"/>
      <c r="B22" s="427" t="s">
        <v>1588</v>
      </c>
      <c r="C22" s="513" t="s">
        <v>1589</v>
      </c>
      <c r="D22" s="705">
        <v>275.40000000000003</v>
      </c>
      <c r="E22" s="303"/>
      <c r="F22" s="343"/>
      <c r="G22" s="27"/>
      <c r="H22" s="27"/>
    </row>
    <row r="23" spans="1:8" x14ac:dyDescent="0.3">
      <c r="A23" s="220"/>
      <c r="B23" s="427" t="s">
        <v>1590</v>
      </c>
      <c r="C23" s="513" t="s">
        <v>1591</v>
      </c>
      <c r="D23" s="705">
        <v>591.30000000000007</v>
      </c>
      <c r="E23" s="303"/>
      <c r="F23" s="343"/>
      <c r="G23" s="27"/>
      <c r="H23" s="27"/>
    </row>
    <row r="24" spans="1:8" x14ac:dyDescent="0.3">
      <c r="A24" s="220"/>
      <c r="B24" s="427" t="s">
        <v>1592</v>
      </c>
      <c r="C24" s="513" t="s">
        <v>1593</v>
      </c>
      <c r="D24" s="705">
        <v>1057.8600000000004</v>
      </c>
      <c r="E24" s="303"/>
      <c r="F24" s="343"/>
      <c r="G24" s="27"/>
      <c r="H24" s="27"/>
    </row>
    <row r="25" spans="1:8" x14ac:dyDescent="0.3">
      <c r="A25" s="220"/>
      <c r="B25" s="427" t="s">
        <v>1594</v>
      </c>
      <c r="C25" s="513" t="s">
        <v>1595</v>
      </c>
      <c r="D25" s="705">
        <v>168.48000000000005</v>
      </c>
      <c r="E25" s="303"/>
      <c r="F25" s="343"/>
      <c r="G25" s="27"/>
      <c r="H25" s="27"/>
    </row>
    <row r="26" spans="1:8" x14ac:dyDescent="0.3">
      <c r="A26" s="220"/>
      <c r="B26" s="427" t="s">
        <v>1596</v>
      </c>
      <c r="C26" s="513" t="s">
        <v>1597</v>
      </c>
      <c r="D26" s="705">
        <v>289.98</v>
      </c>
      <c r="E26" s="303"/>
      <c r="F26" s="341"/>
      <c r="G26" s="27"/>
      <c r="H26" s="27"/>
    </row>
    <row r="27" spans="1:8" ht="66" x14ac:dyDescent="0.3">
      <c r="A27" s="220"/>
      <c r="B27" s="427" t="s">
        <v>1567</v>
      </c>
      <c r="C27" s="651" t="s">
        <v>1568</v>
      </c>
      <c r="D27" s="705">
        <v>2055.7800000000007</v>
      </c>
      <c r="E27" s="301"/>
      <c r="F27" s="342"/>
      <c r="G27" s="27"/>
      <c r="H27" s="27"/>
    </row>
    <row r="28" spans="1:8" x14ac:dyDescent="0.3">
      <c r="A28" s="220"/>
      <c r="B28" s="427" t="s">
        <v>1553</v>
      </c>
      <c r="C28" s="513" t="s">
        <v>1554</v>
      </c>
      <c r="D28" s="705">
        <v>165.24</v>
      </c>
      <c r="E28" s="302"/>
      <c r="F28" s="343"/>
      <c r="G28" s="27"/>
      <c r="H28" s="27"/>
    </row>
    <row r="29" spans="1:8" x14ac:dyDescent="0.3">
      <c r="A29" s="220"/>
      <c r="B29" s="428" t="s">
        <v>1555</v>
      </c>
      <c r="C29" s="514" t="s">
        <v>1556</v>
      </c>
      <c r="D29" s="706">
        <v>268.92</v>
      </c>
      <c r="E29" s="303"/>
      <c r="F29" s="343"/>
      <c r="G29" s="27"/>
      <c r="H29" s="27"/>
    </row>
    <row r="30" spans="1:8" ht="14.4" thickBot="1" x14ac:dyDescent="0.35">
      <c r="A30" s="221"/>
      <c r="B30" s="33"/>
      <c r="C30" s="33"/>
      <c r="D30" s="79"/>
      <c r="E30" s="88"/>
      <c r="F30" s="46"/>
      <c r="G30" s="32"/>
      <c r="H30" s="32"/>
    </row>
  </sheetData>
  <mergeCells count="4">
    <mergeCell ref="B3:E3"/>
    <mergeCell ref="B2:H2"/>
    <mergeCell ref="B5:D5"/>
    <mergeCell ref="B16:D16"/>
  </mergeCells>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3842-182B-42B9-BCB3-482ABB520C96}">
  <sheetPr>
    <tabColor rgb="FFFCD5B4"/>
    <pageSetUpPr fitToPage="1"/>
  </sheetPr>
  <dimension ref="A1:H26"/>
  <sheetViews>
    <sheetView showGridLines="0" view="pageBreakPreview" topLeftCell="B13" zoomScaleNormal="85" zoomScaleSheetLayoutView="100" zoomScalePageLayoutView="70" workbookViewId="0">
      <selection activeCell="B22" sqref="B22"/>
    </sheetView>
  </sheetViews>
  <sheetFormatPr defaultColWidth="9.21875" defaultRowHeight="13.8" x14ac:dyDescent="0.3"/>
  <cols>
    <col min="1" max="1" width="0" style="15" hidden="1" customWidth="1"/>
    <col min="2" max="2" width="15.5546875" style="15" customWidth="1"/>
    <col min="3" max="3" width="60.5546875" style="15" customWidth="1"/>
    <col min="4" max="5" width="10.5546875" style="15" customWidth="1"/>
    <col min="6" max="7" width="9.5546875" style="15" customWidth="1"/>
    <col min="8" max="8" width="10.44140625" style="15" customWidth="1"/>
    <col min="9" max="16384" width="9.21875" style="15"/>
  </cols>
  <sheetData>
    <row r="1" spans="1:8" hidden="1" x14ac:dyDescent="0.3">
      <c r="A1" s="15" t="s">
        <v>0</v>
      </c>
    </row>
    <row r="2" spans="1:8" s="1" customFormat="1" ht="60" customHeight="1" x14ac:dyDescent="0.25">
      <c r="B2" s="1075" t="s">
        <v>20</v>
      </c>
      <c r="C2" s="1076"/>
      <c r="D2" s="1076"/>
      <c r="E2" s="416"/>
      <c r="F2" s="413"/>
      <c r="G2" s="416"/>
      <c r="H2" s="414"/>
    </row>
    <row r="3" spans="1:8" s="1" customFormat="1" x14ac:dyDescent="0.25">
      <c r="B3" s="80"/>
      <c r="C3" s="80"/>
      <c r="D3" s="81"/>
      <c r="E3" s="81"/>
      <c r="F3" s="82"/>
      <c r="G3" s="83"/>
      <c r="H3" s="83"/>
    </row>
    <row r="4" spans="1:8" s="1" customFormat="1" ht="228.6" customHeight="1" x14ac:dyDescent="0.25">
      <c r="B4" s="1077" t="s">
        <v>1598</v>
      </c>
      <c r="C4" s="1077"/>
      <c r="D4" s="1077"/>
      <c r="E4" s="84"/>
      <c r="F4" s="82"/>
      <c r="G4" s="83"/>
      <c r="H4" s="83"/>
    </row>
    <row r="5" spans="1:8" s="1" customFormat="1" ht="162.75" customHeight="1" x14ac:dyDescent="0.25">
      <c r="B5" s="86"/>
      <c r="C5" s="34"/>
      <c r="D5" s="34"/>
      <c r="E5" s="34"/>
      <c r="F5" s="85"/>
      <c r="G5" s="415"/>
      <c r="H5" s="415"/>
    </row>
    <row r="6" spans="1:8" s="16" customFormat="1" ht="20.100000000000001" customHeight="1" x14ac:dyDescent="0.3">
      <c r="B6" s="652" t="s">
        <v>1599</v>
      </c>
      <c r="C6" s="653"/>
      <c r="D6" s="654"/>
      <c r="E6" s="417"/>
      <c r="F6" s="417"/>
      <c r="G6" s="418"/>
      <c r="H6" s="418"/>
    </row>
    <row r="7" spans="1:8" ht="40.200000000000003" customHeight="1" x14ac:dyDescent="0.3">
      <c r="B7" s="505" t="s">
        <v>29</v>
      </c>
      <c r="C7" s="505" t="s">
        <v>30</v>
      </c>
      <c r="D7" s="506" t="s">
        <v>2227</v>
      </c>
      <c r="E7" s="146"/>
      <c r="F7" s="147"/>
      <c r="G7" s="144"/>
      <c r="H7" s="144"/>
    </row>
    <row r="8" spans="1:8" ht="92.4" x14ac:dyDescent="0.3">
      <c r="B8" s="532" t="s">
        <v>1600</v>
      </c>
      <c r="C8" s="612" t="s">
        <v>1601</v>
      </c>
      <c r="D8" s="757">
        <v>7351.5600000000013</v>
      </c>
      <c r="E8" s="141"/>
      <c r="F8" s="126"/>
      <c r="G8" s="140"/>
      <c r="H8" s="140"/>
    </row>
    <row r="9" spans="1:8" ht="26.4" x14ac:dyDescent="0.3">
      <c r="B9" s="533" t="s">
        <v>1602</v>
      </c>
      <c r="C9" s="557" t="s">
        <v>1603</v>
      </c>
      <c r="D9" s="719">
        <v>7351.5600000000013</v>
      </c>
      <c r="E9" s="141"/>
      <c r="F9" s="126"/>
      <c r="G9" s="140"/>
      <c r="H9" s="140"/>
    </row>
    <row r="10" spans="1:8" ht="92.4" x14ac:dyDescent="0.3">
      <c r="B10" s="533" t="s">
        <v>1604</v>
      </c>
      <c r="C10" s="557" t="s">
        <v>1605</v>
      </c>
      <c r="D10" s="719">
        <v>6669.5400000000009</v>
      </c>
      <c r="E10" s="141"/>
      <c r="F10" s="126"/>
      <c r="G10" s="140"/>
      <c r="H10" s="140"/>
    </row>
    <row r="11" spans="1:8" ht="26.4" x14ac:dyDescent="0.3">
      <c r="B11" s="533" t="s">
        <v>1606</v>
      </c>
      <c r="C11" s="557" t="s">
        <v>1607</v>
      </c>
      <c r="D11" s="719">
        <v>4117</v>
      </c>
      <c r="E11" s="141"/>
      <c r="F11" s="126"/>
      <c r="G11" s="140"/>
      <c r="H11" s="140"/>
    </row>
    <row r="12" spans="1:8" ht="92.4" x14ac:dyDescent="0.3">
      <c r="B12" s="533" t="s">
        <v>1608</v>
      </c>
      <c r="C12" s="557" t="s">
        <v>1609</v>
      </c>
      <c r="D12" s="719">
        <v>5963.22</v>
      </c>
      <c r="E12" s="141"/>
      <c r="F12" s="126"/>
      <c r="G12" s="140"/>
      <c r="H12" s="140"/>
    </row>
    <row r="13" spans="1:8" ht="26.4" x14ac:dyDescent="0.3">
      <c r="B13" s="533" t="s">
        <v>1610</v>
      </c>
      <c r="C13" s="557" t="s">
        <v>1611</v>
      </c>
      <c r="D13" s="719">
        <v>5963.22</v>
      </c>
      <c r="E13" s="141"/>
      <c r="F13" s="126"/>
      <c r="G13" s="140"/>
      <c r="H13" s="140"/>
    </row>
    <row r="14" spans="1:8" ht="79.2" x14ac:dyDescent="0.3">
      <c r="B14" s="533" t="s">
        <v>1612</v>
      </c>
      <c r="C14" s="557" t="s">
        <v>1613</v>
      </c>
      <c r="D14" s="719">
        <v>5514.4800000000005</v>
      </c>
      <c r="E14" s="141"/>
      <c r="F14" s="126"/>
      <c r="G14" s="140"/>
      <c r="H14" s="140"/>
    </row>
    <row r="15" spans="1:8" ht="26.4" x14ac:dyDescent="0.3">
      <c r="B15" s="534" t="s">
        <v>1614</v>
      </c>
      <c r="C15" s="558" t="s">
        <v>1615</v>
      </c>
      <c r="D15" s="720">
        <v>5514.4800000000005</v>
      </c>
      <c r="E15" s="141"/>
      <c r="F15" s="126"/>
      <c r="G15" s="140"/>
      <c r="H15" s="140"/>
    </row>
    <row r="16" spans="1:8" x14ac:dyDescent="0.3">
      <c r="B16" s="34"/>
      <c r="C16" s="34"/>
      <c r="D16" s="17"/>
      <c r="E16" s="18"/>
      <c r="F16" s="19"/>
      <c r="G16" s="20"/>
      <c r="H16" s="20"/>
    </row>
    <row r="17" spans="2:8" s="16" customFormat="1" ht="20.100000000000001" customHeight="1" x14ac:dyDescent="0.3">
      <c r="B17" s="652" t="s">
        <v>262</v>
      </c>
      <c r="C17" s="653"/>
      <c r="D17" s="654"/>
      <c r="E17" s="417"/>
      <c r="F17" s="417"/>
      <c r="G17" s="418"/>
      <c r="H17" s="418"/>
    </row>
    <row r="18" spans="2:8" ht="40.200000000000003" customHeight="1" x14ac:dyDescent="0.3">
      <c r="B18" s="505" t="s">
        <v>29</v>
      </c>
      <c r="C18" s="505" t="s">
        <v>30</v>
      </c>
      <c r="D18" s="506" t="s">
        <v>2227</v>
      </c>
      <c r="E18" s="146"/>
      <c r="F18" s="147"/>
      <c r="G18" s="144"/>
      <c r="H18" s="144"/>
    </row>
    <row r="19" spans="2:8" x14ac:dyDescent="0.3">
      <c r="B19" s="532" t="s">
        <v>1616</v>
      </c>
      <c r="C19" s="612" t="s">
        <v>1617</v>
      </c>
      <c r="D19" s="757">
        <v>704.70000000000016</v>
      </c>
      <c r="E19" s="141"/>
      <c r="F19" s="126"/>
      <c r="G19" s="140"/>
      <c r="H19" s="140"/>
    </row>
    <row r="20" spans="2:8" ht="26.4" x14ac:dyDescent="0.3">
      <c r="B20" s="533" t="s">
        <v>1618</v>
      </c>
      <c r="C20" s="557" t="s">
        <v>1619</v>
      </c>
      <c r="D20" s="719">
        <v>704.70000000000016</v>
      </c>
      <c r="E20" s="141"/>
      <c r="F20" s="126"/>
      <c r="G20" s="140"/>
      <c r="H20" s="140"/>
    </row>
    <row r="21" spans="2:8" x14ac:dyDescent="0.3">
      <c r="B21" s="533" t="s">
        <v>1551</v>
      </c>
      <c r="C21" s="557" t="s">
        <v>1620</v>
      </c>
      <c r="D21" s="719">
        <v>516.78000000000009</v>
      </c>
      <c r="E21" s="141"/>
      <c r="F21" s="126"/>
      <c r="G21" s="140"/>
      <c r="H21" s="140"/>
    </row>
    <row r="22" spans="2:8" x14ac:dyDescent="0.3">
      <c r="B22" s="533" t="s">
        <v>1590</v>
      </c>
      <c r="C22" s="557" t="s">
        <v>1591</v>
      </c>
      <c r="D22" s="719">
        <v>591.30000000000007</v>
      </c>
      <c r="E22" s="141"/>
      <c r="F22" s="126"/>
      <c r="G22" s="140"/>
      <c r="H22" s="140"/>
    </row>
    <row r="23" spans="2:8" x14ac:dyDescent="0.3">
      <c r="B23" s="533" t="s">
        <v>1592</v>
      </c>
      <c r="C23" s="557" t="s">
        <v>1593</v>
      </c>
      <c r="D23" s="719">
        <v>1057.8600000000004</v>
      </c>
      <c r="E23" s="141"/>
      <c r="F23" s="126"/>
      <c r="G23" s="140"/>
      <c r="H23" s="140"/>
    </row>
    <row r="24" spans="2:8" x14ac:dyDescent="0.3">
      <c r="B24" s="533" t="s">
        <v>1594</v>
      </c>
      <c r="C24" s="557" t="s">
        <v>1621</v>
      </c>
      <c r="D24" s="719">
        <v>168.48000000000005</v>
      </c>
      <c r="E24" s="141"/>
      <c r="F24" s="126"/>
      <c r="G24" s="140"/>
      <c r="H24" s="140"/>
    </row>
    <row r="25" spans="2:8" x14ac:dyDescent="0.3">
      <c r="B25" s="534" t="s">
        <v>1596</v>
      </c>
      <c r="C25" s="558" t="s">
        <v>1597</v>
      </c>
      <c r="D25" s="720">
        <v>289.98</v>
      </c>
      <c r="E25" s="141"/>
      <c r="F25" s="126"/>
      <c r="G25" s="140"/>
      <c r="H25" s="140"/>
    </row>
    <row r="26" spans="2:8" x14ac:dyDescent="0.3">
      <c r="B26" s="30"/>
      <c r="C26" s="30"/>
      <c r="D26" s="30"/>
      <c r="E26" s="30"/>
      <c r="F26" s="30"/>
      <c r="G26" s="30"/>
      <c r="H26" s="30"/>
    </row>
  </sheetData>
  <mergeCells count="2">
    <mergeCell ref="B2:D2"/>
    <mergeCell ref="B4:D4"/>
  </mergeCells>
  <printOptions horizontalCentered="1"/>
  <pageMargins left="0.39370078740157483" right="0.39370078740157483" top="0.39370078740157483" bottom="0.39370078740157483" header="0" footer="0.19685039370078741"/>
  <pageSetup scale="77" fitToHeight="0" orientation="portrait" r:id="rId1"/>
  <headerFoot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5E0F-8E9C-4858-B6F3-CCF081E4DA48}">
  <sheetPr>
    <tabColor theme="9" tint="0.59999389629810485"/>
    <pageSetUpPr fitToPage="1"/>
  </sheetPr>
  <dimension ref="A1:H14"/>
  <sheetViews>
    <sheetView showGridLines="0" view="pageBreakPreview" topLeftCell="B3" zoomScaleNormal="100" zoomScaleSheetLayoutView="100" zoomScalePageLayoutView="70" workbookViewId="0">
      <selection activeCell="F7" sqref="F7"/>
    </sheetView>
  </sheetViews>
  <sheetFormatPr defaultColWidth="9.21875" defaultRowHeight="13.8" x14ac:dyDescent="0.3"/>
  <cols>
    <col min="1" max="1" width="0" style="15" hidden="1" customWidth="1"/>
    <col min="2" max="2" width="15.5546875" style="15" customWidth="1"/>
    <col min="3" max="3" width="60.5546875" style="15" customWidth="1"/>
    <col min="4" max="4" width="11.109375" style="15" bestFit="1" customWidth="1"/>
    <col min="5" max="5" width="10.5546875" style="15" customWidth="1"/>
    <col min="6" max="7" width="9.5546875" style="15" customWidth="1"/>
    <col min="8" max="8" width="10.44140625" style="15" customWidth="1"/>
    <col min="9" max="16384" width="9.21875" style="15"/>
  </cols>
  <sheetData>
    <row r="1" spans="1:8" hidden="1" x14ac:dyDescent="0.3">
      <c r="A1" s="15" t="s">
        <v>0</v>
      </c>
    </row>
    <row r="2" spans="1:8" s="1" customFormat="1" ht="60" customHeight="1" x14ac:dyDescent="0.25">
      <c r="B2" s="840" t="s">
        <v>1622</v>
      </c>
      <c r="C2" s="840"/>
      <c r="D2" s="840"/>
      <c r="E2" s="840"/>
      <c r="F2" s="840"/>
      <c r="G2" s="840"/>
      <c r="H2" s="840"/>
    </row>
    <row r="3" spans="1:8" s="1" customFormat="1" ht="362.25" customHeight="1" x14ac:dyDescent="0.25">
      <c r="B3" s="1077" t="s">
        <v>1623</v>
      </c>
      <c r="C3" s="1026"/>
      <c r="D3" s="1026"/>
      <c r="E3" s="1026"/>
      <c r="F3" s="82"/>
      <c r="G3" s="83"/>
      <c r="H3" s="83"/>
    </row>
    <row r="4" spans="1:8" s="1" customFormat="1" ht="15" customHeight="1" x14ac:dyDescent="0.25">
      <c r="B4" s="1067"/>
      <c r="C4" s="1067"/>
      <c r="D4" s="1067"/>
      <c r="E4" s="1067"/>
      <c r="F4" s="87"/>
      <c r="G4" s="51"/>
      <c r="H4" s="51"/>
    </row>
    <row r="5" spans="1:8" s="105" customFormat="1" ht="20.100000000000001" customHeight="1" x14ac:dyDescent="0.3">
      <c r="B5" s="773" t="s">
        <v>1624</v>
      </c>
      <c r="C5" s="774"/>
      <c r="D5" s="775"/>
      <c r="E5" s="131"/>
      <c r="F5" s="236"/>
      <c r="G5" s="306"/>
      <c r="H5" s="306"/>
    </row>
    <row r="6" spans="1:8" ht="40.200000000000003" customHeight="1" x14ac:dyDescent="0.3">
      <c r="B6" s="505" t="s">
        <v>29</v>
      </c>
      <c r="C6" s="505" t="s">
        <v>30</v>
      </c>
      <c r="D6" s="506" t="s">
        <v>2227</v>
      </c>
      <c r="E6" s="265"/>
      <c r="F6" s="271"/>
      <c r="G6" s="131"/>
      <c r="H6" s="212"/>
    </row>
    <row r="7" spans="1:8" ht="52.8" x14ac:dyDescent="0.3">
      <c r="B7" s="655" t="s">
        <v>1625</v>
      </c>
      <c r="C7" s="658" t="s">
        <v>1626</v>
      </c>
      <c r="D7" s="734">
        <v>11534.400000000001</v>
      </c>
      <c r="E7" s="265"/>
      <c r="F7" s="271"/>
      <c r="G7" s="131"/>
      <c r="H7" s="212"/>
    </row>
    <row r="8" spans="1:8" ht="40.200000000000003" customHeight="1" x14ac:dyDescent="0.3">
      <c r="B8" s="656" t="s">
        <v>1627</v>
      </c>
      <c r="C8" s="659" t="s">
        <v>1628</v>
      </c>
      <c r="D8" s="735">
        <v>12879.000000000002</v>
      </c>
      <c r="E8" s="265"/>
      <c r="F8" s="271"/>
      <c r="G8" s="131"/>
      <c r="H8" s="212"/>
    </row>
    <row r="9" spans="1:8" x14ac:dyDescent="0.3">
      <c r="B9" s="657" t="s">
        <v>1629</v>
      </c>
      <c r="C9" s="660" t="s">
        <v>1630</v>
      </c>
      <c r="D9" s="741">
        <v>14160.420000000002</v>
      </c>
      <c r="E9" s="124"/>
      <c r="F9" s="134"/>
      <c r="G9" s="127"/>
      <c r="H9" s="127"/>
    </row>
    <row r="10" spans="1:8" ht="15" customHeight="1" x14ac:dyDescent="0.3">
      <c r="B10" s="35"/>
      <c r="C10" s="142"/>
      <c r="D10" s="17"/>
      <c r="E10" s="18"/>
      <c r="F10" s="19"/>
      <c r="G10" s="20"/>
      <c r="H10" s="20"/>
    </row>
    <row r="11" spans="1:8" s="105" customFormat="1" ht="20.100000000000001" customHeight="1" x14ac:dyDescent="0.3">
      <c r="B11" s="773" t="s">
        <v>1631</v>
      </c>
      <c r="C11" s="774"/>
      <c r="D11" s="775"/>
      <c r="E11" s="236"/>
      <c r="F11" s="236"/>
      <c r="G11" s="306"/>
      <c r="H11" s="306"/>
    </row>
    <row r="12" spans="1:8" ht="40.200000000000003" customHeight="1" x14ac:dyDescent="0.3">
      <c r="B12" s="505" t="s">
        <v>29</v>
      </c>
      <c r="C12" s="505" t="s">
        <v>30</v>
      </c>
      <c r="D12" s="506" t="s">
        <v>2227</v>
      </c>
      <c r="E12" s="265"/>
      <c r="F12" s="271"/>
      <c r="G12" s="131"/>
      <c r="H12" s="131"/>
    </row>
    <row r="13" spans="1:8" ht="39.6" x14ac:dyDescent="0.3">
      <c r="B13" s="408" t="s">
        <v>1632</v>
      </c>
      <c r="C13" s="475" t="s">
        <v>1633</v>
      </c>
      <c r="D13" s="661" t="s">
        <v>1634</v>
      </c>
      <c r="E13" s="124"/>
      <c r="F13" s="126"/>
      <c r="G13" s="127"/>
      <c r="H13" s="127"/>
    </row>
    <row r="14" spans="1:8" ht="15" customHeight="1" x14ac:dyDescent="0.3">
      <c r="B14" s="31"/>
      <c r="C14" s="30"/>
      <c r="D14" s="17"/>
      <c r="E14" s="18"/>
      <c r="F14" s="19"/>
      <c r="G14" s="20"/>
      <c r="H14" s="20"/>
    </row>
  </sheetData>
  <mergeCells count="5">
    <mergeCell ref="B2:H2"/>
    <mergeCell ref="B3:E3"/>
    <mergeCell ref="B4:E4"/>
    <mergeCell ref="B5:D5"/>
    <mergeCell ref="B11:D11"/>
  </mergeCells>
  <printOptions horizontalCentered="1"/>
  <pageMargins left="0.39370078740157483" right="0.39370078740157483" top="0.39370078740157483" bottom="0.39370078740157483" header="0" footer="0.19685039370078741"/>
  <pageSetup scale="77" fitToHeight="0" orientation="portrait" r:id="rId1"/>
  <headerFoot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5CE8-7BF0-44A0-B11C-C7960ED11C25}">
  <sheetPr codeName="Sheet11">
    <tabColor theme="9" tint="0.59999389629810485"/>
    <pageSetUpPr fitToPage="1"/>
  </sheetPr>
  <dimension ref="A1:H14"/>
  <sheetViews>
    <sheetView showGridLines="0" view="pageBreakPreview" topLeftCell="B7" zoomScaleNormal="100" zoomScaleSheetLayoutView="100" zoomScalePageLayoutView="70" workbookViewId="0">
      <selection activeCell="D11" sqref="D11:D13"/>
    </sheetView>
  </sheetViews>
  <sheetFormatPr defaultColWidth="9.21875" defaultRowHeight="13.8" x14ac:dyDescent="0.3"/>
  <cols>
    <col min="1" max="1" width="0" style="15" hidden="1" customWidth="1"/>
    <col min="2" max="2" width="15.5546875" style="15" customWidth="1"/>
    <col min="3" max="3" width="60.5546875" style="15" customWidth="1"/>
    <col min="4" max="4" width="11.109375" style="15" bestFit="1" customWidth="1"/>
    <col min="5" max="5" width="10.5546875" style="15" customWidth="1"/>
    <col min="6" max="7" width="9.5546875" style="15" customWidth="1"/>
    <col min="8" max="8" width="10.44140625" style="15" customWidth="1"/>
    <col min="9" max="16384" width="9.21875" style="15"/>
  </cols>
  <sheetData>
    <row r="1" spans="1:8" hidden="1" x14ac:dyDescent="0.3">
      <c r="A1" s="15" t="s">
        <v>0</v>
      </c>
    </row>
    <row r="2" spans="1:8" s="1" customFormat="1" ht="60" customHeight="1" x14ac:dyDescent="0.25">
      <c r="B2" s="840" t="s">
        <v>1635</v>
      </c>
      <c r="C2" s="840"/>
      <c r="D2" s="840"/>
      <c r="E2" s="840"/>
      <c r="F2" s="840"/>
      <c r="G2" s="840"/>
      <c r="H2" s="840"/>
    </row>
    <row r="3" spans="1:8" s="1" customFormat="1" ht="287.10000000000002" customHeight="1" x14ac:dyDescent="0.25">
      <c r="B3" s="1077" t="s">
        <v>1636</v>
      </c>
      <c r="C3" s="1026"/>
      <c r="D3" s="1026"/>
      <c r="E3" s="1026"/>
      <c r="F3" s="82"/>
      <c r="G3" s="83"/>
      <c r="H3" s="83"/>
    </row>
    <row r="4" spans="1:8" s="1" customFormat="1" ht="15" customHeight="1" x14ac:dyDescent="0.25">
      <c r="B4" s="1067"/>
      <c r="C4" s="1067"/>
      <c r="D4" s="1067"/>
      <c r="E4" s="1067"/>
      <c r="F4" s="87"/>
      <c r="G4" s="51"/>
      <c r="H4" s="51"/>
    </row>
    <row r="5" spans="1:8" s="105" customFormat="1" ht="20.100000000000001" customHeight="1" x14ac:dyDescent="0.3">
      <c r="B5" s="773" t="s">
        <v>1637</v>
      </c>
      <c r="C5" s="774"/>
      <c r="D5" s="775"/>
      <c r="E5" s="131"/>
      <c r="F5" s="236"/>
      <c r="G5" s="306"/>
      <c r="H5" s="306"/>
    </row>
    <row r="6" spans="1:8" ht="40.200000000000003" customHeight="1" x14ac:dyDescent="0.3">
      <c r="B6" s="505" t="s">
        <v>29</v>
      </c>
      <c r="C6" s="505" t="s">
        <v>30</v>
      </c>
      <c r="D6" s="506" t="s">
        <v>2227</v>
      </c>
      <c r="E6" s="265"/>
      <c r="F6" s="271"/>
      <c r="G6" s="131"/>
      <c r="H6" s="212"/>
    </row>
    <row r="7" spans="1:8" ht="92.4" x14ac:dyDescent="0.3">
      <c r="B7" s="662" t="s">
        <v>1638</v>
      </c>
      <c r="C7" s="663" t="s">
        <v>1639</v>
      </c>
      <c r="D7" s="758">
        <v>18058.140000000003</v>
      </c>
      <c r="E7" s="124"/>
      <c r="F7" s="134"/>
      <c r="G7" s="127"/>
      <c r="H7" s="127"/>
    </row>
    <row r="8" spans="1:8" ht="15" customHeight="1" x14ac:dyDescent="0.3">
      <c r="B8" s="35"/>
      <c r="C8" s="142"/>
      <c r="D8" s="17"/>
      <c r="E8" s="18"/>
      <c r="F8" s="19"/>
      <c r="G8" s="20"/>
      <c r="H8" s="20"/>
    </row>
    <row r="9" spans="1:8" s="105" customFormat="1" ht="20.100000000000001" customHeight="1" x14ac:dyDescent="0.3">
      <c r="B9" s="773" t="s">
        <v>262</v>
      </c>
      <c r="C9" s="774"/>
      <c r="D9" s="775"/>
      <c r="E9" s="236"/>
      <c r="F9" s="236"/>
      <c r="G9" s="306"/>
      <c r="H9" s="306"/>
    </row>
    <row r="10" spans="1:8" ht="40.200000000000003" customHeight="1" x14ac:dyDescent="0.3">
      <c r="B10" s="505" t="s">
        <v>29</v>
      </c>
      <c r="C10" s="505" t="s">
        <v>30</v>
      </c>
      <c r="D10" s="506" t="s">
        <v>2227</v>
      </c>
      <c r="E10" s="265"/>
      <c r="F10" s="271"/>
      <c r="G10" s="131"/>
      <c r="H10" s="131"/>
    </row>
    <row r="11" spans="1:8" x14ac:dyDescent="0.3">
      <c r="B11" s="607" t="s">
        <v>1640</v>
      </c>
      <c r="C11" s="658" t="s">
        <v>1641</v>
      </c>
      <c r="D11" s="734">
        <v>822.96</v>
      </c>
      <c r="E11" s="124"/>
      <c r="F11" s="126"/>
      <c r="G11" s="127"/>
      <c r="H11" s="127"/>
    </row>
    <row r="12" spans="1:8" ht="26.4" x14ac:dyDescent="0.3">
      <c r="B12" s="597" t="s">
        <v>1642</v>
      </c>
      <c r="C12" s="659" t="s">
        <v>1643</v>
      </c>
      <c r="D12" s="735">
        <v>822.96</v>
      </c>
      <c r="E12" s="124"/>
      <c r="F12" s="126"/>
      <c r="G12" s="127"/>
      <c r="H12" s="127"/>
    </row>
    <row r="13" spans="1:8" ht="26.4" x14ac:dyDescent="0.3">
      <c r="B13" s="608" t="s">
        <v>1551</v>
      </c>
      <c r="C13" s="514" t="s">
        <v>1644</v>
      </c>
      <c r="D13" s="741">
        <v>516.78000000000009</v>
      </c>
      <c r="E13" s="124"/>
      <c r="F13" s="126"/>
      <c r="G13" s="127"/>
      <c r="H13" s="127"/>
    </row>
    <row r="14" spans="1:8" ht="15" customHeight="1" x14ac:dyDescent="0.3">
      <c r="B14" s="31"/>
      <c r="C14" s="30"/>
      <c r="D14" s="17"/>
      <c r="E14" s="18"/>
      <c r="F14" s="19"/>
      <c r="G14" s="20"/>
      <c r="H14" s="20"/>
    </row>
  </sheetData>
  <mergeCells count="5">
    <mergeCell ref="B4:E4"/>
    <mergeCell ref="B3:E3"/>
    <mergeCell ref="B2:H2"/>
    <mergeCell ref="B5:D5"/>
    <mergeCell ref="B9:D9"/>
  </mergeCells>
  <printOptions horizontalCentered="1"/>
  <pageMargins left="0.39370078740157483" right="0.39370078740157483" top="0.39370078740157483" bottom="0.39370078740157483" header="0" footer="0.19685039370078741"/>
  <pageSetup scale="77" fitToHeight="0" orientation="portrait"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81673-F98C-4A81-AC1C-638740B5E832}">
  <sheetPr>
    <tabColor rgb="FF002060"/>
    <pageSetUpPr fitToPage="1"/>
  </sheetPr>
  <dimension ref="A1:P45"/>
  <sheetViews>
    <sheetView showGridLines="0" view="pageBreakPreview" topLeftCell="C15" zoomScaleNormal="100" zoomScaleSheetLayoutView="100" workbookViewId="0">
      <selection activeCell="I28" sqref="I28"/>
    </sheetView>
  </sheetViews>
  <sheetFormatPr defaultColWidth="9.44140625" defaultRowHeight="14.4" x14ac:dyDescent="0.3"/>
  <cols>
    <col min="1" max="1" width="9.44140625" hidden="1" customWidth="1"/>
    <col min="2" max="7" width="14.5546875" customWidth="1"/>
    <col min="8" max="8" width="10.5546875" style="12" customWidth="1"/>
    <col min="9" max="9" width="9.5546875" style="8" customWidth="1"/>
    <col min="10" max="10" width="9.5546875" customWidth="1"/>
    <col min="13" max="16" width="9.44140625" style="4"/>
  </cols>
  <sheetData>
    <row r="1" spans="1:16" hidden="1" x14ac:dyDescent="0.3">
      <c r="A1" t="s">
        <v>0</v>
      </c>
    </row>
    <row r="2" spans="1:16" s="2" customFormat="1" ht="60" customHeight="1" x14ac:dyDescent="0.3">
      <c r="B2" s="812" t="s">
        <v>2225</v>
      </c>
      <c r="C2" s="813"/>
      <c r="D2" s="813"/>
      <c r="E2" s="813"/>
      <c r="F2" s="813"/>
      <c r="G2" s="813"/>
      <c r="H2" s="11"/>
      <c r="I2" s="9"/>
      <c r="M2" s="3"/>
      <c r="N2" s="3"/>
      <c r="O2" s="3"/>
      <c r="P2" s="3"/>
    </row>
    <row r="3" spans="1:16" ht="14.1" customHeight="1" x14ac:dyDescent="0.3">
      <c r="B3" s="814" t="s">
        <v>2226</v>
      </c>
      <c r="C3" s="815"/>
      <c r="D3" s="815"/>
      <c r="E3" s="815"/>
      <c r="F3" s="815"/>
      <c r="G3" s="815"/>
    </row>
    <row r="4" spans="1:16" s="6" customFormat="1" ht="14.1" customHeight="1" x14ac:dyDescent="0.3">
      <c r="B4" s="815"/>
      <c r="C4" s="815"/>
      <c r="D4" s="815"/>
      <c r="E4" s="815"/>
      <c r="F4" s="815"/>
      <c r="G4" s="815"/>
      <c r="H4" s="13"/>
      <c r="I4" s="10"/>
      <c r="J4" s="5"/>
      <c r="M4" s="7"/>
      <c r="N4" s="7"/>
      <c r="O4" s="7"/>
      <c r="P4" s="7"/>
    </row>
    <row r="5" spans="1:16" ht="14.1" customHeight="1" x14ac:dyDescent="0.3">
      <c r="B5" s="815"/>
      <c r="C5" s="815"/>
      <c r="D5" s="815"/>
      <c r="E5" s="815"/>
      <c r="F5" s="815"/>
      <c r="G5" s="815"/>
    </row>
    <row r="6" spans="1:16" ht="14.1" customHeight="1" x14ac:dyDescent="0.3">
      <c r="B6" s="815"/>
      <c r="C6" s="815"/>
      <c r="D6" s="815"/>
      <c r="E6" s="815"/>
      <c r="F6" s="815"/>
      <c r="G6" s="815"/>
    </row>
    <row r="7" spans="1:16" ht="14.1" customHeight="1" x14ac:dyDescent="0.3">
      <c r="B7" s="815"/>
      <c r="C7" s="815"/>
      <c r="D7" s="815"/>
      <c r="E7" s="815"/>
      <c r="F7" s="815"/>
      <c r="G7" s="815"/>
    </row>
    <row r="8" spans="1:16" ht="14.1" customHeight="1" x14ac:dyDescent="0.3">
      <c r="B8" s="815"/>
      <c r="C8" s="815"/>
      <c r="D8" s="815"/>
      <c r="E8" s="815"/>
      <c r="F8" s="815"/>
      <c r="G8" s="815"/>
    </row>
    <row r="9" spans="1:16" ht="14.1" customHeight="1" x14ac:dyDescent="0.3">
      <c r="B9" s="815"/>
      <c r="C9" s="815"/>
      <c r="D9" s="815"/>
      <c r="E9" s="815"/>
      <c r="F9" s="815"/>
      <c r="G9" s="815"/>
    </row>
    <row r="10" spans="1:16" ht="14.1" customHeight="1" x14ac:dyDescent="0.3">
      <c r="B10" s="815"/>
      <c r="C10" s="815"/>
      <c r="D10" s="815"/>
      <c r="E10" s="815"/>
      <c r="F10" s="815"/>
      <c r="G10" s="815"/>
    </row>
    <row r="11" spans="1:16" ht="14.1" customHeight="1" x14ac:dyDescent="0.3">
      <c r="B11" s="815"/>
      <c r="C11" s="815"/>
      <c r="D11" s="815"/>
      <c r="E11" s="815"/>
      <c r="F11" s="815"/>
      <c r="G11" s="815"/>
    </row>
    <row r="12" spans="1:16" ht="14.1" customHeight="1" x14ac:dyDescent="0.3">
      <c r="B12" s="815"/>
      <c r="C12" s="815"/>
      <c r="D12" s="815"/>
      <c r="E12" s="815"/>
      <c r="F12" s="815"/>
      <c r="G12" s="815"/>
    </row>
    <row r="13" spans="1:16" ht="14.1" customHeight="1" x14ac:dyDescent="0.3">
      <c r="B13" s="815"/>
      <c r="C13" s="815"/>
      <c r="D13" s="815"/>
      <c r="E13" s="815"/>
      <c r="F13" s="815"/>
      <c r="G13" s="815"/>
    </row>
    <row r="14" spans="1:16" ht="14.1" customHeight="1" x14ac:dyDescent="0.3">
      <c r="B14" s="815"/>
      <c r="C14" s="815"/>
      <c r="D14" s="815"/>
      <c r="E14" s="815"/>
      <c r="F14" s="815"/>
      <c r="G14" s="815"/>
    </row>
    <row r="15" spans="1:16" ht="14.1" customHeight="1" x14ac:dyDescent="0.3">
      <c r="B15" s="815"/>
      <c r="C15" s="815"/>
      <c r="D15" s="815"/>
      <c r="E15" s="815"/>
      <c r="F15" s="815"/>
      <c r="G15" s="815"/>
    </row>
    <row r="16" spans="1:16" ht="14.1" customHeight="1" x14ac:dyDescent="0.3">
      <c r="B16" s="815"/>
      <c r="C16" s="815"/>
      <c r="D16" s="815"/>
      <c r="E16" s="815"/>
      <c r="F16" s="815"/>
      <c r="G16" s="815"/>
    </row>
    <row r="17" spans="2:7" ht="14.1" customHeight="1" x14ac:dyDescent="0.3">
      <c r="B17" s="815"/>
      <c r="C17" s="815"/>
      <c r="D17" s="815"/>
      <c r="E17" s="815"/>
      <c r="F17" s="815"/>
      <c r="G17" s="815"/>
    </row>
    <row r="18" spans="2:7" ht="14.1" customHeight="1" x14ac:dyDescent="0.3">
      <c r="B18" s="815"/>
      <c r="C18" s="815"/>
      <c r="D18" s="815"/>
      <c r="E18" s="815"/>
      <c r="F18" s="815"/>
      <c r="G18" s="815"/>
    </row>
    <row r="19" spans="2:7" ht="14.1" customHeight="1" x14ac:dyDescent="0.3">
      <c r="B19" s="815"/>
      <c r="C19" s="815"/>
      <c r="D19" s="815"/>
      <c r="E19" s="815"/>
      <c r="F19" s="815"/>
      <c r="G19" s="815"/>
    </row>
    <row r="20" spans="2:7" ht="14.1" customHeight="1" x14ac:dyDescent="0.3">
      <c r="B20" s="815"/>
      <c r="C20" s="815"/>
      <c r="D20" s="815"/>
      <c r="E20" s="815"/>
      <c r="F20" s="815"/>
      <c r="G20" s="815"/>
    </row>
    <row r="21" spans="2:7" ht="14.1" customHeight="1" x14ac:dyDescent="0.3">
      <c r="B21" s="815"/>
      <c r="C21" s="815"/>
      <c r="D21" s="815"/>
      <c r="E21" s="815"/>
      <c r="F21" s="815"/>
      <c r="G21" s="815"/>
    </row>
    <row r="22" spans="2:7" ht="14.1" customHeight="1" x14ac:dyDescent="0.3">
      <c r="B22" s="815"/>
      <c r="C22" s="815"/>
      <c r="D22" s="815"/>
      <c r="E22" s="815"/>
      <c r="F22" s="815"/>
      <c r="G22" s="815"/>
    </row>
    <row r="23" spans="2:7" ht="14.1" customHeight="1" x14ac:dyDescent="0.3">
      <c r="B23" s="815"/>
      <c r="C23" s="815"/>
      <c r="D23" s="815"/>
      <c r="E23" s="815"/>
      <c r="F23" s="815"/>
      <c r="G23" s="815"/>
    </row>
    <row r="24" spans="2:7" ht="14.1" customHeight="1" x14ac:dyDescent="0.3">
      <c r="B24" s="815"/>
      <c r="C24" s="815"/>
      <c r="D24" s="815"/>
      <c r="E24" s="815"/>
      <c r="F24" s="815"/>
      <c r="G24" s="815"/>
    </row>
    <row r="25" spans="2:7" ht="14.1" customHeight="1" x14ac:dyDescent="0.3">
      <c r="B25" s="815"/>
      <c r="C25" s="815"/>
      <c r="D25" s="815"/>
      <c r="E25" s="815"/>
      <c r="F25" s="815"/>
      <c r="G25" s="815"/>
    </row>
    <row r="26" spans="2:7" ht="14.1" customHeight="1" x14ac:dyDescent="0.3">
      <c r="B26" s="815"/>
      <c r="C26" s="815"/>
      <c r="D26" s="815"/>
      <c r="E26" s="815"/>
      <c r="F26" s="815"/>
      <c r="G26" s="815"/>
    </row>
    <row r="27" spans="2:7" ht="14.1" customHeight="1" x14ac:dyDescent="0.3">
      <c r="B27" s="815"/>
      <c r="C27" s="815"/>
      <c r="D27" s="815"/>
      <c r="E27" s="815"/>
      <c r="F27" s="815"/>
      <c r="G27" s="815"/>
    </row>
    <row r="28" spans="2:7" ht="14.1" customHeight="1" x14ac:dyDescent="0.3">
      <c r="B28" s="815"/>
      <c r="C28" s="815"/>
      <c r="D28" s="815"/>
      <c r="E28" s="815"/>
      <c r="F28" s="815"/>
      <c r="G28" s="815"/>
    </row>
    <row r="29" spans="2:7" ht="14.1" customHeight="1" x14ac:dyDescent="0.3">
      <c r="B29" s="815"/>
      <c r="C29" s="815"/>
      <c r="D29" s="815"/>
      <c r="E29" s="815"/>
      <c r="F29" s="815"/>
      <c r="G29" s="815"/>
    </row>
    <row r="30" spans="2:7" ht="14.1" customHeight="1" x14ac:dyDescent="0.3">
      <c r="B30" s="815"/>
      <c r="C30" s="815"/>
      <c r="D30" s="815"/>
      <c r="E30" s="815"/>
      <c r="F30" s="815"/>
      <c r="G30" s="815"/>
    </row>
    <row r="31" spans="2:7" ht="14.1" customHeight="1" x14ac:dyDescent="0.3">
      <c r="B31" s="815"/>
      <c r="C31" s="815"/>
      <c r="D31" s="815"/>
      <c r="E31" s="815"/>
      <c r="F31" s="815"/>
      <c r="G31" s="815"/>
    </row>
    <row r="32" spans="2:7" ht="14.1" customHeight="1" x14ac:dyDescent="0.3">
      <c r="B32" s="815"/>
      <c r="C32" s="815"/>
      <c r="D32" s="815"/>
      <c r="E32" s="815"/>
      <c r="F32" s="815"/>
      <c r="G32" s="815"/>
    </row>
    <row r="33" spans="2:7" ht="14.1" customHeight="1" x14ac:dyDescent="0.3">
      <c r="B33" s="815"/>
      <c r="C33" s="815"/>
      <c r="D33" s="815"/>
      <c r="E33" s="815"/>
      <c r="F33" s="815"/>
      <c r="G33" s="815"/>
    </row>
    <row r="34" spans="2:7" ht="14.1" customHeight="1" x14ac:dyDescent="0.3">
      <c r="B34" s="815"/>
      <c r="C34" s="815"/>
      <c r="D34" s="815"/>
      <c r="E34" s="815"/>
      <c r="F34" s="815"/>
      <c r="G34" s="815"/>
    </row>
    <row r="35" spans="2:7" ht="14.1" customHeight="1" x14ac:dyDescent="0.3">
      <c r="B35" s="815"/>
      <c r="C35" s="815"/>
      <c r="D35" s="815"/>
      <c r="E35" s="815"/>
      <c r="F35" s="815"/>
      <c r="G35" s="815"/>
    </row>
    <row r="36" spans="2:7" ht="14.1" customHeight="1" x14ac:dyDescent="0.3">
      <c r="B36" s="815"/>
      <c r="C36" s="815"/>
      <c r="D36" s="815"/>
      <c r="E36" s="815"/>
      <c r="F36" s="815"/>
      <c r="G36" s="815"/>
    </row>
    <row r="37" spans="2:7" ht="14.1" customHeight="1" x14ac:dyDescent="0.3">
      <c r="B37" s="815"/>
      <c r="C37" s="815"/>
      <c r="D37" s="815"/>
      <c r="E37" s="815"/>
      <c r="F37" s="815"/>
      <c r="G37" s="815"/>
    </row>
    <row r="38" spans="2:7" ht="14.1" customHeight="1" x14ac:dyDescent="0.3">
      <c r="B38" s="815"/>
      <c r="C38" s="815"/>
      <c r="D38" s="815"/>
      <c r="E38" s="815"/>
      <c r="F38" s="815"/>
      <c r="G38" s="815"/>
    </row>
    <row r="39" spans="2:7" ht="14.1" customHeight="1" x14ac:dyDescent="0.3">
      <c r="B39" s="815"/>
      <c r="C39" s="815"/>
      <c r="D39" s="815"/>
      <c r="E39" s="815"/>
      <c r="F39" s="815"/>
      <c r="G39" s="815"/>
    </row>
    <row r="40" spans="2:7" ht="14.1" customHeight="1" x14ac:dyDescent="0.3">
      <c r="B40" s="815"/>
      <c r="C40" s="815"/>
      <c r="D40" s="815"/>
      <c r="E40" s="815"/>
      <c r="F40" s="815"/>
      <c r="G40" s="815"/>
    </row>
    <row r="41" spans="2:7" ht="14.1" customHeight="1" x14ac:dyDescent="0.3">
      <c r="B41" s="815"/>
      <c r="C41" s="815"/>
      <c r="D41" s="815"/>
      <c r="E41" s="815"/>
      <c r="F41" s="815"/>
      <c r="G41" s="815"/>
    </row>
    <row r="42" spans="2:7" ht="14.1" customHeight="1" x14ac:dyDescent="0.3">
      <c r="B42" s="815"/>
      <c r="C42" s="815"/>
      <c r="D42" s="815"/>
      <c r="E42" s="815"/>
      <c r="F42" s="815"/>
      <c r="G42" s="815"/>
    </row>
    <row r="43" spans="2:7" ht="14.1" customHeight="1" x14ac:dyDescent="0.3">
      <c r="B43" s="815"/>
      <c r="C43" s="815"/>
      <c r="D43" s="815"/>
      <c r="E43" s="815"/>
      <c r="F43" s="815"/>
      <c r="G43" s="815"/>
    </row>
    <row r="44" spans="2:7" ht="15" customHeight="1" x14ac:dyDescent="0.3">
      <c r="B44" s="815"/>
      <c r="C44" s="815"/>
      <c r="D44" s="815"/>
      <c r="E44" s="815"/>
      <c r="F44" s="815"/>
      <c r="G44" s="815"/>
    </row>
    <row r="45" spans="2:7" ht="32.1" customHeight="1" x14ac:dyDescent="0.35">
      <c r="B45" s="370"/>
      <c r="C45" s="370"/>
      <c r="D45" s="370"/>
      <c r="E45" s="370"/>
      <c r="F45" s="370"/>
      <c r="G45" s="370"/>
    </row>
  </sheetData>
  <mergeCells count="2">
    <mergeCell ref="B2:G2"/>
    <mergeCell ref="B3:G44"/>
  </mergeCells>
  <printOptions horizontalCentered="1"/>
  <pageMargins left="0.39370078740157483" right="0.39370078740157483" top="0.39370078740157483" bottom="0.39370078740157483" header="0" footer="0.39370078740157483"/>
  <pageSetup paperSize="9" firstPageNumber="52" fitToHeight="0" orientation="portrait" r:id="rId1"/>
  <headerFooter differentFirst="1">
    <oddFooter>Pagina &amp;P&amp;R</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7E63A-CAF4-482F-B10E-7084D32F0F67}">
  <sheetPr>
    <tabColor rgb="FF0C254A"/>
    <pageSetUpPr fitToPage="1"/>
  </sheetPr>
  <dimension ref="A1:H53"/>
  <sheetViews>
    <sheetView showGridLines="0" view="pageBreakPreview" topLeftCell="A17" zoomScaleNormal="100" zoomScaleSheetLayoutView="100" workbookViewId="0">
      <selection sqref="A1:F53"/>
    </sheetView>
  </sheetViews>
  <sheetFormatPr defaultColWidth="9.21875" defaultRowHeight="14.4" x14ac:dyDescent="0.3"/>
  <cols>
    <col min="1" max="7" width="15.5546875" customWidth="1"/>
    <col min="8" max="8" width="9.5546875" customWidth="1"/>
  </cols>
  <sheetData>
    <row r="1" spans="1:6" x14ac:dyDescent="0.3">
      <c r="A1" s="807" t="e" vm="6">
        <v>#VALUE!</v>
      </c>
      <c r="B1" s="807"/>
      <c r="C1" s="807"/>
      <c r="D1" s="807"/>
      <c r="E1" s="807"/>
      <c r="F1" s="807"/>
    </row>
    <row r="2" spans="1:6" x14ac:dyDescent="0.3">
      <c r="A2" s="807"/>
      <c r="B2" s="807"/>
      <c r="C2" s="807"/>
      <c r="D2" s="807"/>
      <c r="E2" s="807"/>
      <c r="F2" s="807"/>
    </row>
    <row r="3" spans="1:6" x14ac:dyDescent="0.3">
      <c r="A3" s="807"/>
      <c r="B3" s="807"/>
      <c r="C3" s="807"/>
      <c r="D3" s="807"/>
      <c r="E3" s="807"/>
      <c r="F3" s="807"/>
    </row>
    <row r="4" spans="1:6" x14ac:dyDescent="0.3">
      <c r="A4" s="807"/>
      <c r="B4" s="807"/>
      <c r="C4" s="807"/>
      <c r="D4" s="807"/>
      <c r="E4" s="807"/>
      <c r="F4" s="807"/>
    </row>
    <row r="5" spans="1:6" x14ac:dyDescent="0.3">
      <c r="A5" s="807"/>
      <c r="B5" s="807"/>
      <c r="C5" s="807"/>
      <c r="D5" s="807"/>
      <c r="E5" s="807"/>
      <c r="F5" s="807"/>
    </row>
    <row r="6" spans="1:6" x14ac:dyDescent="0.3">
      <c r="A6" s="807"/>
      <c r="B6" s="807"/>
      <c r="C6" s="807"/>
      <c r="D6" s="807"/>
      <c r="E6" s="807"/>
      <c r="F6" s="807"/>
    </row>
    <row r="7" spans="1:6" x14ac:dyDescent="0.3">
      <c r="A7" s="807"/>
      <c r="B7" s="807"/>
      <c r="C7" s="807"/>
      <c r="D7" s="807"/>
      <c r="E7" s="807"/>
      <c r="F7" s="807"/>
    </row>
    <row r="8" spans="1:6" x14ac:dyDescent="0.3">
      <c r="A8" s="807"/>
      <c r="B8" s="807"/>
      <c r="C8" s="807"/>
      <c r="D8" s="807"/>
      <c r="E8" s="807"/>
      <c r="F8" s="807"/>
    </row>
    <row r="9" spans="1:6" x14ac:dyDescent="0.3">
      <c r="A9" s="807"/>
      <c r="B9" s="807"/>
      <c r="C9" s="807"/>
      <c r="D9" s="807"/>
      <c r="E9" s="807"/>
      <c r="F9" s="807"/>
    </row>
    <row r="10" spans="1:6" x14ac:dyDescent="0.3">
      <c r="A10" s="807"/>
      <c r="B10" s="807"/>
      <c r="C10" s="807"/>
      <c r="D10" s="807"/>
      <c r="E10" s="807"/>
      <c r="F10" s="807"/>
    </row>
    <row r="11" spans="1:6" x14ac:dyDescent="0.3">
      <c r="A11" s="807"/>
      <c r="B11" s="807"/>
      <c r="C11" s="807"/>
      <c r="D11" s="807"/>
      <c r="E11" s="807"/>
      <c r="F11" s="807"/>
    </row>
    <row r="12" spans="1:6" x14ac:dyDescent="0.3">
      <c r="A12" s="807"/>
      <c r="B12" s="807"/>
      <c r="C12" s="807"/>
      <c r="D12" s="807"/>
      <c r="E12" s="807"/>
      <c r="F12" s="807"/>
    </row>
    <row r="13" spans="1:6" x14ac:dyDescent="0.3">
      <c r="A13" s="807"/>
      <c r="B13" s="807"/>
      <c r="C13" s="807"/>
      <c r="D13" s="807"/>
      <c r="E13" s="807"/>
      <c r="F13" s="807"/>
    </row>
    <row r="14" spans="1:6" x14ac:dyDescent="0.3">
      <c r="A14" s="807"/>
      <c r="B14" s="807"/>
      <c r="C14" s="807"/>
      <c r="D14" s="807"/>
      <c r="E14" s="807"/>
      <c r="F14" s="807"/>
    </row>
    <row r="15" spans="1:6" x14ac:dyDescent="0.3">
      <c r="A15" s="807"/>
      <c r="B15" s="807"/>
      <c r="C15" s="807"/>
      <c r="D15" s="807"/>
      <c r="E15" s="807"/>
      <c r="F15" s="807"/>
    </row>
    <row r="16" spans="1:6" x14ac:dyDescent="0.3">
      <c r="A16" s="807"/>
      <c r="B16" s="807"/>
      <c r="C16" s="807"/>
      <c r="D16" s="807"/>
      <c r="E16" s="807"/>
      <c r="F16" s="807"/>
    </row>
    <row r="17" spans="1:8" x14ac:dyDescent="0.3">
      <c r="A17" s="807"/>
      <c r="B17" s="807"/>
      <c r="C17" s="807"/>
      <c r="D17" s="807"/>
      <c r="E17" s="807"/>
      <c r="F17" s="807"/>
    </row>
    <row r="18" spans="1:8" x14ac:dyDescent="0.3">
      <c r="A18" s="807"/>
      <c r="B18" s="807"/>
      <c r="C18" s="807"/>
      <c r="D18" s="807"/>
      <c r="E18" s="807"/>
      <c r="F18" s="807"/>
    </row>
    <row r="19" spans="1:8" x14ac:dyDescent="0.3">
      <c r="A19" s="807"/>
      <c r="B19" s="807"/>
      <c r="C19" s="807"/>
      <c r="D19" s="807"/>
      <c r="E19" s="807"/>
      <c r="F19" s="807"/>
    </row>
    <row r="20" spans="1:8" x14ac:dyDescent="0.3">
      <c r="A20" s="807"/>
      <c r="B20" s="807"/>
      <c r="C20" s="807"/>
      <c r="D20" s="807"/>
      <c r="E20" s="807"/>
      <c r="F20" s="807"/>
      <c r="H20" s="14"/>
    </row>
    <row r="21" spans="1:8" x14ac:dyDescent="0.3">
      <c r="A21" s="807"/>
      <c r="B21" s="807"/>
      <c r="C21" s="807"/>
      <c r="D21" s="807"/>
      <c r="E21" s="807"/>
      <c r="F21" s="807"/>
    </row>
    <row r="22" spans="1:8" x14ac:dyDescent="0.3">
      <c r="A22" s="807"/>
      <c r="B22" s="807"/>
      <c r="C22" s="807"/>
      <c r="D22" s="807"/>
      <c r="E22" s="807"/>
      <c r="F22" s="807"/>
    </row>
    <row r="23" spans="1:8" x14ac:dyDescent="0.3">
      <c r="A23" s="807"/>
      <c r="B23" s="807"/>
      <c r="C23" s="807"/>
      <c r="D23" s="807"/>
      <c r="E23" s="807"/>
      <c r="F23" s="807"/>
    </row>
    <row r="24" spans="1:8" x14ac:dyDescent="0.3">
      <c r="A24" s="807"/>
      <c r="B24" s="807"/>
      <c r="C24" s="807"/>
      <c r="D24" s="807"/>
      <c r="E24" s="807"/>
      <c r="F24" s="807"/>
    </row>
    <row r="25" spans="1:8" x14ac:dyDescent="0.3">
      <c r="A25" s="807"/>
      <c r="B25" s="807"/>
      <c r="C25" s="807"/>
      <c r="D25" s="807"/>
      <c r="E25" s="807"/>
      <c r="F25" s="807"/>
    </row>
    <row r="26" spans="1:8" x14ac:dyDescent="0.3">
      <c r="A26" s="807"/>
      <c r="B26" s="807"/>
      <c r="C26" s="807"/>
      <c r="D26" s="807"/>
      <c r="E26" s="807"/>
      <c r="F26" s="807"/>
    </row>
    <row r="27" spans="1:8" x14ac:dyDescent="0.3">
      <c r="A27" s="807"/>
      <c r="B27" s="807"/>
      <c r="C27" s="807"/>
      <c r="D27" s="807"/>
      <c r="E27" s="807"/>
      <c r="F27" s="807"/>
    </row>
    <row r="28" spans="1:8" x14ac:dyDescent="0.3">
      <c r="A28" s="807"/>
      <c r="B28" s="807"/>
      <c r="C28" s="807"/>
      <c r="D28" s="807"/>
      <c r="E28" s="807"/>
      <c r="F28" s="807"/>
    </row>
    <row r="29" spans="1:8" x14ac:dyDescent="0.3">
      <c r="A29" s="807"/>
      <c r="B29" s="807"/>
      <c r="C29" s="807"/>
      <c r="D29" s="807"/>
      <c r="E29" s="807"/>
      <c r="F29" s="807"/>
    </row>
    <row r="30" spans="1:8" x14ac:dyDescent="0.3">
      <c r="A30" s="807"/>
      <c r="B30" s="807"/>
      <c r="C30" s="807"/>
      <c r="D30" s="807"/>
      <c r="E30" s="807"/>
      <c r="F30" s="807"/>
    </row>
    <row r="31" spans="1:8" x14ac:dyDescent="0.3">
      <c r="A31" s="807"/>
      <c r="B31" s="807"/>
      <c r="C31" s="807"/>
      <c r="D31" s="807"/>
      <c r="E31" s="807"/>
      <c r="F31" s="807"/>
    </row>
    <row r="32" spans="1:8" x14ac:dyDescent="0.3">
      <c r="A32" s="807"/>
      <c r="B32" s="807"/>
      <c r="C32" s="807"/>
      <c r="D32" s="807"/>
      <c r="E32" s="807"/>
      <c r="F32" s="807"/>
    </row>
    <row r="33" spans="1:6" x14ac:dyDescent="0.3">
      <c r="A33" s="807"/>
      <c r="B33" s="807"/>
      <c r="C33" s="807"/>
      <c r="D33" s="807"/>
      <c r="E33" s="807"/>
      <c r="F33" s="807"/>
    </row>
    <row r="34" spans="1:6" x14ac:dyDescent="0.3">
      <c r="A34" s="807"/>
      <c r="B34" s="807"/>
      <c r="C34" s="807"/>
      <c r="D34" s="807"/>
      <c r="E34" s="807"/>
      <c r="F34" s="807"/>
    </row>
    <row r="35" spans="1:6" x14ac:dyDescent="0.3">
      <c r="A35" s="807"/>
      <c r="B35" s="807"/>
      <c r="C35" s="807"/>
      <c r="D35" s="807"/>
      <c r="E35" s="807"/>
      <c r="F35" s="807"/>
    </row>
    <row r="36" spans="1:6" x14ac:dyDescent="0.3">
      <c r="A36" s="807"/>
      <c r="B36" s="807"/>
      <c r="C36" s="807"/>
      <c r="D36" s="807"/>
      <c r="E36" s="807"/>
      <c r="F36" s="807"/>
    </row>
    <row r="37" spans="1:6" x14ac:dyDescent="0.3">
      <c r="A37" s="807"/>
      <c r="B37" s="807"/>
      <c r="C37" s="807"/>
      <c r="D37" s="807"/>
      <c r="E37" s="807"/>
      <c r="F37" s="807"/>
    </row>
    <row r="38" spans="1:6" x14ac:dyDescent="0.3">
      <c r="A38" s="807"/>
      <c r="B38" s="807"/>
      <c r="C38" s="807"/>
      <c r="D38" s="807"/>
      <c r="E38" s="807"/>
      <c r="F38" s="807"/>
    </row>
    <row r="39" spans="1:6" x14ac:dyDescent="0.3">
      <c r="A39" s="807"/>
      <c r="B39" s="807"/>
      <c r="C39" s="807"/>
      <c r="D39" s="807"/>
      <c r="E39" s="807"/>
      <c r="F39" s="807"/>
    </row>
    <row r="40" spans="1:6" x14ac:dyDescent="0.3">
      <c r="A40" s="807"/>
      <c r="B40" s="807"/>
      <c r="C40" s="807"/>
      <c r="D40" s="807"/>
      <c r="E40" s="807"/>
      <c r="F40" s="807"/>
    </row>
    <row r="41" spans="1:6" x14ac:dyDescent="0.3">
      <c r="A41" s="807"/>
      <c r="B41" s="807"/>
      <c r="C41" s="807"/>
      <c r="D41" s="807"/>
      <c r="E41" s="807"/>
      <c r="F41" s="807"/>
    </row>
    <row r="42" spans="1:6" x14ac:dyDescent="0.3">
      <c r="A42" s="807"/>
      <c r="B42" s="807"/>
      <c r="C42" s="807"/>
      <c r="D42" s="807"/>
      <c r="E42" s="807"/>
      <c r="F42" s="807"/>
    </row>
    <row r="43" spans="1:6" x14ac:dyDescent="0.3">
      <c r="A43" s="807"/>
      <c r="B43" s="807"/>
      <c r="C43" s="807"/>
      <c r="D43" s="807"/>
      <c r="E43" s="807"/>
      <c r="F43" s="807"/>
    </row>
    <row r="44" spans="1:6" x14ac:dyDescent="0.3">
      <c r="A44" s="807"/>
      <c r="B44" s="807"/>
      <c r="C44" s="807"/>
      <c r="D44" s="807"/>
      <c r="E44" s="807"/>
      <c r="F44" s="807"/>
    </row>
    <row r="45" spans="1:6" x14ac:dyDescent="0.3">
      <c r="A45" s="807"/>
      <c r="B45" s="807"/>
      <c r="C45" s="807"/>
      <c r="D45" s="807"/>
      <c r="E45" s="807"/>
      <c r="F45" s="807"/>
    </row>
    <row r="46" spans="1:6" x14ac:dyDescent="0.3">
      <c r="A46" s="807"/>
      <c r="B46" s="807"/>
      <c r="C46" s="807"/>
      <c r="D46" s="807"/>
      <c r="E46" s="807"/>
      <c r="F46" s="807"/>
    </row>
    <row r="47" spans="1:6" x14ac:dyDescent="0.3">
      <c r="A47" s="807"/>
      <c r="B47" s="807"/>
      <c r="C47" s="807"/>
      <c r="D47" s="807"/>
      <c r="E47" s="807"/>
      <c r="F47" s="807"/>
    </row>
    <row r="48" spans="1:6" x14ac:dyDescent="0.3">
      <c r="A48" s="807"/>
      <c r="B48" s="807"/>
      <c r="C48" s="807"/>
      <c r="D48" s="807"/>
      <c r="E48" s="807"/>
      <c r="F48" s="807"/>
    </row>
    <row r="49" spans="1:6" x14ac:dyDescent="0.3">
      <c r="A49" s="807"/>
      <c r="B49" s="807"/>
      <c r="C49" s="807"/>
      <c r="D49" s="807"/>
      <c r="E49" s="807"/>
      <c r="F49" s="807"/>
    </row>
    <row r="50" spans="1:6" x14ac:dyDescent="0.3">
      <c r="A50" s="807"/>
      <c r="B50" s="807"/>
      <c r="C50" s="807"/>
      <c r="D50" s="807"/>
      <c r="E50" s="807"/>
      <c r="F50" s="807"/>
    </row>
    <row r="51" spans="1:6" x14ac:dyDescent="0.3">
      <c r="A51" s="807"/>
      <c r="B51" s="807"/>
      <c r="C51" s="807"/>
      <c r="D51" s="807"/>
      <c r="E51" s="807"/>
      <c r="F51" s="807"/>
    </row>
    <row r="52" spans="1:6" x14ac:dyDescent="0.3">
      <c r="A52" s="807"/>
      <c r="B52" s="807"/>
      <c r="C52" s="807"/>
      <c r="D52" s="807"/>
      <c r="E52" s="807"/>
      <c r="F52" s="807"/>
    </row>
    <row r="53" spans="1:6" ht="21.45" customHeight="1" x14ac:dyDescent="0.3">
      <c r="A53" s="807"/>
      <c r="B53" s="807"/>
      <c r="C53" s="807"/>
      <c r="D53" s="807"/>
      <c r="E53" s="807"/>
      <c r="F53" s="807"/>
    </row>
  </sheetData>
  <mergeCells count="1">
    <mergeCell ref="A1:F53"/>
  </mergeCells>
  <printOptions horizontalCentered="1" verticalCentered="1"/>
  <pageMargins left="0.39370078740157483" right="0.39370078740157483" top="0.39370078740157483" bottom="0.39370078740157483" header="0" footer="0.19685039370078741"/>
  <pageSetup paperSize="9" fitToHeight="0" orientation="portrait" r:id="rId1"/>
  <headerFooter>
    <oddFooter>&amp;C&amp;G</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5D3E9-8566-4264-815D-197C2D33AE1E}">
  <sheetPr codeName="Sheet41">
    <tabColor theme="6" tint="0.59999389629810485"/>
    <pageSetUpPr fitToPage="1"/>
  </sheetPr>
  <dimension ref="A1:I20"/>
  <sheetViews>
    <sheetView showGridLines="0" view="pageBreakPreview" topLeftCell="B12" zoomScaleNormal="100" zoomScaleSheetLayoutView="100" zoomScalePageLayoutView="70" workbookViewId="0">
      <selection activeCell="D19" sqref="D19"/>
    </sheetView>
  </sheetViews>
  <sheetFormatPr defaultColWidth="9.21875" defaultRowHeight="13.8" x14ac:dyDescent="0.3"/>
  <cols>
    <col min="1" max="1" width="0" style="15" hidden="1" customWidth="1"/>
    <col min="2" max="2" width="15.5546875" style="15" customWidth="1"/>
    <col min="3" max="3" width="60.5546875" style="15" customWidth="1"/>
    <col min="4" max="5" width="10.5546875" style="15" customWidth="1"/>
    <col min="6" max="7" width="9.5546875" style="15" customWidth="1"/>
    <col min="8" max="8" width="10.44140625" style="15" customWidth="1"/>
    <col min="9" max="16384" width="9.21875" style="15"/>
  </cols>
  <sheetData>
    <row r="1" spans="1:9" hidden="1" x14ac:dyDescent="0.3">
      <c r="A1" s="15" t="s">
        <v>0</v>
      </c>
    </row>
    <row r="2" spans="1:9" s="1" customFormat="1" ht="60" customHeight="1" x14ac:dyDescent="0.25">
      <c r="B2" s="1078" t="s">
        <v>1645</v>
      </c>
      <c r="C2" s="840"/>
      <c r="D2" s="840"/>
      <c r="E2" s="840"/>
      <c r="F2" s="840"/>
      <c r="G2" s="840"/>
      <c r="H2" s="840"/>
      <c r="I2" s="840"/>
    </row>
    <row r="3" spans="1:9" s="1" customFormat="1" ht="223.5" customHeight="1" x14ac:dyDescent="0.25">
      <c r="B3" s="814" t="s">
        <v>1646</v>
      </c>
      <c r="C3" s="803"/>
      <c r="D3" s="803"/>
      <c r="E3" s="803"/>
      <c r="F3" s="803"/>
      <c r="G3" s="117"/>
      <c r="H3" s="118"/>
    </row>
    <row r="4" spans="1:9" s="1" customFormat="1" x14ac:dyDescent="0.25">
      <c r="B4" s="22"/>
      <c r="C4" s="22"/>
      <c r="D4" s="47"/>
      <c r="E4" s="47"/>
      <c r="F4" s="48"/>
      <c r="G4" s="69"/>
      <c r="H4" s="69"/>
    </row>
    <row r="5" spans="1:9" s="16" customFormat="1" ht="20.100000000000001" customHeight="1" x14ac:dyDescent="0.3">
      <c r="B5" s="956" t="s">
        <v>1647</v>
      </c>
      <c r="C5" s="957"/>
      <c r="D5" s="957"/>
      <c r="E5" s="957"/>
      <c r="F5" s="957"/>
      <c r="G5" s="957"/>
      <c r="H5" s="958"/>
    </row>
    <row r="6" spans="1:9" s="1" customFormat="1" ht="120.75" customHeight="1" x14ac:dyDescent="0.25">
      <c r="B6" s="1067" t="s">
        <v>1648</v>
      </c>
      <c r="C6" s="1067"/>
      <c r="D6" s="1067"/>
      <c r="E6" s="55"/>
      <c r="F6" s="55"/>
      <c r="G6" s="33"/>
      <c r="H6" s="33"/>
    </row>
    <row r="7" spans="1:9" ht="40.200000000000003" customHeight="1" x14ac:dyDescent="0.3">
      <c r="B7" s="242" t="s">
        <v>29</v>
      </c>
      <c r="C7" s="243" t="s">
        <v>30</v>
      </c>
      <c r="D7" s="374" t="s">
        <v>2227</v>
      </c>
      <c r="E7" s="1083" t="s">
        <v>31</v>
      </c>
      <c r="F7" s="1083"/>
      <c r="G7" s="1084" t="s">
        <v>32</v>
      </c>
      <c r="H7" s="1085"/>
    </row>
    <row r="8" spans="1:9" ht="15" customHeight="1" x14ac:dyDescent="0.3">
      <c r="B8" s="375" t="s">
        <v>1649</v>
      </c>
      <c r="C8" s="394" t="s">
        <v>1650</v>
      </c>
      <c r="D8" s="713">
        <v>510.3</v>
      </c>
      <c r="E8" s="1043" t="s">
        <v>1657</v>
      </c>
      <c r="F8" s="1043"/>
      <c r="G8" s="1037" t="s">
        <v>2078</v>
      </c>
      <c r="H8" s="1038"/>
    </row>
    <row r="9" spans="1:9" ht="15" customHeight="1" x14ac:dyDescent="0.3">
      <c r="B9" s="377" t="s">
        <v>1651</v>
      </c>
      <c r="C9" s="396" t="s">
        <v>1652</v>
      </c>
      <c r="D9" s="750">
        <v>510.3</v>
      </c>
      <c r="E9" s="817" t="s">
        <v>1658</v>
      </c>
      <c r="F9" s="817"/>
      <c r="G9" s="1041" t="s">
        <v>2088</v>
      </c>
      <c r="H9" s="1042"/>
    </row>
    <row r="10" spans="1:9" ht="16.5" customHeight="1" x14ac:dyDescent="0.3">
      <c r="B10" s="33"/>
      <c r="C10" s="33"/>
      <c r="D10" s="70"/>
      <c r="E10" s="71"/>
      <c r="F10" s="26"/>
      <c r="G10" s="72"/>
      <c r="H10" s="72"/>
    </row>
    <row r="11" spans="1:9" s="16" customFormat="1" ht="20.100000000000001" customHeight="1" x14ac:dyDescent="0.3">
      <c r="B11" s="956" t="s">
        <v>1653</v>
      </c>
      <c r="C11" s="957"/>
      <c r="D11" s="957"/>
      <c r="E11" s="957"/>
      <c r="F11" s="957"/>
      <c r="G11" s="957"/>
      <c r="H11" s="958"/>
    </row>
    <row r="12" spans="1:9" ht="160.5" customHeight="1" x14ac:dyDescent="0.3">
      <c r="B12" s="803" t="s">
        <v>1654</v>
      </c>
      <c r="C12" s="803"/>
      <c r="D12" s="803"/>
      <c r="E12" s="55"/>
      <c r="F12" s="55"/>
      <c r="G12" s="33"/>
      <c r="H12" s="33"/>
    </row>
    <row r="13" spans="1:9" ht="40.200000000000003" customHeight="1" x14ac:dyDescent="0.3">
      <c r="B13" s="505" t="s">
        <v>29</v>
      </c>
      <c r="C13" s="505" t="s">
        <v>30</v>
      </c>
      <c r="D13" s="506" t="s">
        <v>2227</v>
      </c>
      <c r="E13" s="788" t="s">
        <v>31</v>
      </c>
      <c r="F13" s="788"/>
      <c r="G13" s="789" t="s">
        <v>32</v>
      </c>
      <c r="H13" s="789"/>
    </row>
    <row r="14" spans="1:9" ht="28.2" customHeight="1" x14ac:dyDescent="0.3">
      <c r="B14" s="625" t="s">
        <v>1655</v>
      </c>
      <c r="C14" s="394" t="s">
        <v>1656</v>
      </c>
      <c r="D14" s="707">
        <v>845.6400000000001</v>
      </c>
      <c r="E14" s="664" t="s">
        <v>1657</v>
      </c>
      <c r="F14" s="664" t="s">
        <v>1658</v>
      </c>
      <c r="G14" s="1079" t="s">
        <v>2218</v>
      </c>
      <c r="H14" s="1080"/>
    </row>
    <row r="15" spans="1:9" ht="26.4" x14ac:dyDescent="0.3">
      <c r="B15" s="592" t="s">
        <v>1659</v>
      </c>
      <c r="C15" s="396" t="s">
        <v>1660</v>
      </c>
      <c r="D15" s="759">
        <v>886.14000000000021</v>
      </c>
      <c r="E15" s="665" t="s">
        <v>1657</v>
      </c>
      <c r="F15" s="665" t="s">
        <v>1661</v>
      </c>
      <c r="G15" s="1081" t="s">
        <v>2219</v>
      </c>
      <c r="H15" s="1082"/>
    </row>
    <row r="16" spans="1:9" ht="20.100000000000001" customHeight="1" x14ac:dyDescent="0.3">
      <c r="B16" s="33"/>
      <c r="C16" s="33"/>
      <c r="D16" s="24"/>
      <c r="E16" s="25"/>
      <c r="F16" s="290"/>
      <c r="G16" s="27"/>
      <c r="H16" s="27"/>
    </row>
    <row r="17" spans="2:8" s="16" customFormat="1" ht="20.100000000000001" customHeight="1" x14ac:dyDescent="0.3">
      <c r="B17" s="770" t="s">
        <v>262</v>
      </c>
      <c r="C17" s="771"/>
      <c r="D17" s="772"/>
      <c r="E17" s="236"/>
      <c r="F17" s="236"/>
      <c r="G17" s="190"/>
      <c r="H17" s="190"/>
    </row>
    <row r="18" spans="2:8" ht="40.200000000000003" customHeight="1" x14ac:dyDescent="0.3">
      <c r="B18" s="505" t="s">
        <v>29</v>
      </c>
      <c r="C18" s="505" t="s">
        <v>30</v>
      </c>
      <c r="D18" s="506" t="s">
        <v>2227</v>
      </c>
      <c r="E18" s="154"/>
      <c r="F18" s="289"/>
      <c r="G18" s="133"/>
      <c r="H18" s="133"/>
    </row>
    <row r="19" spans="2:8" ht="39.6" x14ac:dyDescent="0.3">
      <c r="B19" s="666" t="s">
        <v>494</v>
      </c>
      <c r="C19" s="667" t="s">
        <v>956</v>
      </c>
      <c r="D19" s="754">
        <v>515.16000000000008</v>
      </c>
      <c r="E19" s="124"/>
      <c r="F19" s="134"/>
      <c r="G19" s="127"/>
      <c r="H19" s="127"/>
    </row>
    <row r="20" spans="2:8" x14ac:dyDescent="0.3">
      <c r="B20" s="32"/>
      <c r="C20" s="32"/>
      <c r="D20" s="32"/>
      <c r="E20" s="32"/>
      <c r="F20" s="32"/>
      <c r="G20" s="32"/>
      <c r="H20" s="32"/>
    </row>
  </sheetData>
  <mergeCells count="17">
    <mergeCell ref="B17:D17"/>
    <mergeCell ref="B3:F3"/>
    <mergeCell ref="B12:D12"/>
    <mergeCell ref="B6:D6"/>
    <mergeCell ref="E7:F7"/>
    <mergeCell ref="E13:F13"/>
    <mergeCell ref="B5:H5"/>
    <mergeCell ref="B11:H11"/>
    <mergeCell ref="G7:H7"/>
    <mergeCell ref="E8:F8"/>
    <mergeCell ref="E9:F9"/>
    <mergeCell ref="G8:H8"/>
    <mergeCell ref="G9:H9"/>
    <mergeCell ref="B2:I2"/>
    <mergeCell ref="G13:H13"/>
    <mergeCell ref="G14:H14"/>
    <mergeCell ref="G15:H15"/>
  </mergeCells>
  <printOptions horizontalCentered="1"/>
  <pageMargins left="0.39370078740157483" right="0.39370078740157483" top="0.39370078740157483" bottom="0.39370078740157483" header="0" footer="0.19685039370078741"/>
  <pageSetup scale="72" fitToHeight="0" orientation="portrait" r:id="rId1"/>
  <headerFoot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48DF-662F-4A6E-A0F7-8A250B31634A}">
  <sheetPr codeName="Sheet12">
    <tabColor theme="6" tint="0.59999389629810485"/>
    <pageSetUpPr fitToPage="1"/>
  </sheetPr>
  <dimension ref="A1:H32"/>
  <sheetViews>
    <sheetView showGridLines="0" view="pageBreakPreview" topLeftCell="B13" zoomScaleNormal="100" zoomScaleSheetLayoutView="100" zoomScalePageLayoutView="70" workbookViewId="0">
      <selection activeCell="D22" sqref="D22"/>
    </sheetView>
  </sheetViews>
  <sheetFormatPr defaultColWidth="9.21875" defaultRowHeight="13.8" x14ac:dyDescent="0.25"/>
  <cols>
    <col min="1" max="1" width="0" style="1" hidden="1" customWidth="1"/>
    <col min="2" max="2" width="15.5546875" style="1" customWidth="1"/>
    <col min="3" max="3" width="60.5546875" style="1" customWidth="1"/>
    <col min="4" max="5" width="10.5546875" style="1" customWidth="1"/>
    <col min="6" max="7" width="9.5546875" style="1" customWidth="1"/>
    <col min="8" max="8" width="10.44140625" style="1" customWidth="1"/>
    <col min="9" max="16384" width="9.21875" style="1"/>
  </cols>
  <sheetData>
    <row r="1" spans="1:8" hidden="1" x14ac:dyDescent="0.25">
      <c r="A1" s="1" t="s">
        <v>0</v>
      </c>
    </row>
    <row r="2" spans="1:8" ht="60" customHeight="1" x14ac:dyDescent="0.25">
      <c r="B2" s="1074" t="s">
        <v>24</v>
      </c>
      <c r="C2" s="1074"/>
      <c r="D2" s="1074"/>
      <c r="E2" s="1074"/>
      <c r="F2" s="1074"/>
      <c r="G2" s="1074"/>
      <c r="H2" s="1074"/>
    </row>
    <row r="3" spans="1:8" ht="70.5" customHeight="1" x14ac:dyDescent="0.3">
      <c r="B3" s="1067" t="s">
        <v>1662</v>
      </c>
      <c r="C3" s="804"/>
      <c r="D3" s="1086"/>
      <c r="E3" s="39"/>
      <c r="F3" s="37"/>
      <c r="G3" s="38"/>
      <c r="H3" s="38"/>
    </row>
    <row r="4" spans="1:8" ht="238.5" customHeight="1" x14ac:dyDescent="0.3">
      <c r="B4" s="947"/>
      <c r="C4" s="947"/>
      <c r="D4" s="1087"/>
      <c r="E4" s="223"/>
      <c r="F4" s="40"/>
      <c r="G4" s="41"/>
      <c r="H4" s="41"/>
    </row>
    <row r="5" spans="1:8" ht="192.75" customHeight="1" x14ac:dyDescent="0.3">
      <c r="B5" s="23"/>
      <c r="C5" s="201"/>
      <c r="D5" s="201"/>
      <c r="E5" s="39"/>
      <c r="F5" s="40"/>
      <c r="G5" s="41"/>
      <c r="H5" s="41"/>
    </row>
    <row r="6" spans="1:8" s="42" customFormat="1" ht="20.100000000000001" customHeight="1" x14ac:dyDescent="0.3">
      <c r="B6" s="773" t="s">
        <v>1663</v>
      </c>
      <c r="C6" s="774"/>
      <c r="D6" s="775"/>
      <c r="E6" s="236"/>
      <c r="F6" s="236"/>
      <c r="G6" s="190"/>
      <c r="H6" s="190"/>
    </row>
    <row r="7" spans="1:8" ht="40.200000000000003" customHeight="1" x14ac:dyDescent="0.25">
      <c r="B7" s="505" t="s">
        <v>29</v>
      </c>
      <c r="C7" s="505" t="s">
        <v>30</v>
      </c>
      <c r="D7" s="506" t="s">
        <v>2227</v>
      </c>
      <c r="E7" s="154"/>
      <c r="F7" s="289"/>
      <c r="G7" s="133"/>
      <c r="H7" s="133"/>
    </row>
    <row r="8" spans="1:8" ht="92.4" x14ac:dyDescent="0.25">
      <c r="B8" s="655" t="s">
        <v>1664</v>
      </c>
      <c r="C8" s="668" t="s">
        <v>1665</v>
      </c>
      <c r="D8" s="734">
        <v>6774.8400000000011</v>
      </c>
      <c r="E8" s="124"/>
      <c r="F8" s="134"/>
      <c r="G8" s="127"/>
      <c r="H8" s="127"/>
    </row>
    <row r="9" spans="1:8" ht="26.4" x14ac:dyDescent="0.25">
      <c r="B9" s="656" t="s">
        <v>1666</v>
      </c>
      <c r="C9" s="669" t="s">
        <v>1667</v>
      </c>
      <c r="D9" s="734">
        <v>6774.8400000000011</v>
      </c>
      <c r="E9" s="211"/>
      <c r="F9" s="126"/>
      <c r="G9" s="127"/>
      <c r="H9" s="127"/>
    </row>
    <row r="10" spans="1:8" ht="92.4" x14ac:dyDescent="0.25">
      <c r="B10" s="656" t="s">
        <v>1668</v>
      </c>
      <c r="C10" s="669" t="s">
        <v>1669</v>
      </c>
      <c r="D10" s="735">
        <v>6160.8600000000015</v>
      </c>
      <c r="E10" s="124"/>
      <c r="F10" s="126"/>
      <c r="G10" s="127"/>
      <c r="H10" s="127"/>
    </row>
    <row r="11" spans="1:8" ht="26.4" x14ac:dyDescent="0.25">
      <c r="B11" s="656" t="s">
        <v>1670</v>
      </c>
      <c r="C11" s="669" t="s">
        <v>1671</v>
      </c>
      <c r="D11" s="735">
        <v>6160.8600000000015</v>
      </c>
      <c r="E11" s="209"/>
      <c r="F11" s="126"/>
      <c r="G11" s="127"/>
      <c r="H11" s="127"/>
    </row>
    <row r="12" spans="1:8" ht="92.4" x14ac:dyDescent="0.25">
      <c r="B12" s="656" t="s">
        <v>1672</v>
      </c>
      <c r="C12" s="669" t="s">
        <v>1673</v>
      </c>
      <c r="D12" s="735">
        <v>5542.0200000000013</v>
      </c>
      <c r="E12" s="339"/>
      <c r="F12" s="126"/>
      <c r="G12" s="127"/>
      <c r="H12" s="127"/>
    </row>
    <row r="13" spans="1:8" ht="26.4" x14ac:dyDescent="0.25">
      <c r="B13" s="656" t="s">
        <v>1674</v>
      </c>
      <c r="C13" s="669" t="s">
        <v>1675</v>
      </c>
      <c r="D13" s="735">
        <v>5542.0200000000013</v>
      </c>
      <c r="E13" s="339"/>
      <c r="F13" s="126"/>
      <c r="G13" s="127"/>
      <c r="H13" s="127"/>
    </row>
    <row r="14" spans="1:8" ht="92.4" x14ac:dyDescent="0.25">
      <c r="B14" s="656" t="s">
        <v>1676</v>
      </c>
      <c r="C14" s="669" t="s">
        <v>1677</v>
      </c>
      <c r="D14" s="735">
        <v>5133.7800000000007</v>
      </c>
      <c r="E14" s="339"/>
      <c r="F14" s="126"/>
      <c r="G14" s="127"/>
      <c r="H14" s="127"/>
    </row>
    <row r="15" spans="1:8" ht="26.4" x14ac:dyDescent="0.25">
      <c r="B15" s="656" t="s">
        <v>1678</v>
      </c>
      <c r="C15" s="669" t="s">
        <v>1679</v>
      </c>
      <c r="D15" s="735">
        <v>5133.7800000000007</v>
      </c>
      <c r="E15" s="339"/>
      <c r="F15" s="126"/>
      <c r="G15" s="127"/>
      <c r="H15" s="127"/>
    </row>
    <row r="16" spans="1:8" ht="66" x14ac:dyDescent="0.25">
      <c r="B16" s="657" t="s">
        <v>1680</v>
      </c>
      <c r="C16" s="670" t="s">
        <v>1681</v>
      </c>
      <c r="D16" s="741">
        <v>2055.7800000000007</v>
      </c>
      <c r="E16" s="339"/>
      <c r="F16" s="126"/>
      <c r="G16" s="127"/>
      <c r="H16" s="127"/>
    </row>
    <row r="17" spans="2:8" x14ac:dyDescent="0.25">
      <c r="B17" s="33"/>
      <c r="C17" s="36"/>
      <c r="D17" s="24"/>
      <c r="E17" s="307"/>
      <c r="F17" s="26"/>
      <c r="G17" s="27"/>
      <c r="H17" s="27"/>
    </row>
    <row r="18" spans="2:8" s="42" customFormat="1" ht="20.100000000000001" customHeight="1" x14ac:dyDescent="0.3">
      <c r="B18" s="773" t="s">
        <v>262</v>
      </c>
      <c r="C18" s="774"/>
      <c r="D18" s="775"/>
      <c r="E18" s="236"/>
      <c r="F18" s="236"/>
      <c r="G18" s="190"/>
      <c r="H18" s="190"/>
    </row>
    <row r="19" spans="2:8" ht="40.200000000000003" customHeight="1" x14ac:dyDescent="0.25">
      <c r="B19" s="505" t="s">
        <v>29</v>
      </c>
      <c r="C19" s="505" t="s">
        <v>30</v>
      </c>
      <c r="D19" s="506" t="s">
        <v>2227</v>
      </c>
      <c r="E19" s="265"/>
      <c r="F19" s="271"/>
      <c r="G19" s="131"/>
      <c r="H19" s="131"/>
    </row>
    <row r="20" spans="2:8" ht="14.7" customHeight="1" x14ac:dyDescent="0.25">
      <c r="B20" s="672" t="s">
        <v>1682</v>
      </c>
      <c r="C20" s="671" t="s">
        <v>1683</v>
      </c>
      <c r="D20" s="760">
        <v>844.02000000000021</v>
      </c>
      <c r="E20" s="124"/>
      <c r="F20" s="134"/>
      <c r="G20" s="127"/>
      <c r="H20" s="127"/>
    </row>
    <row r="21" spans="2:8" x14ac:dyDescent="0.25">
      <c r="B21" s="642" t="s">
        <v>1684</v>
      </c>
      <c r="C21" s="492" t="s">
        <v>1685</v>
      </c>
      <c r="D21" s="735">
        <v>615.6</v>
      </c>
      <c r="E21" s="211"/>
      <c r="F21" s="126"/>
      <c r="G21" s="127"/>
      <c r="H21" s="127"/>
    </row>
    <row r="22" spans="2:8" ht="52.8" x14ac:dyDescent="0.25">
      <c r="B22" s="642" t="s">
        <v>1549</v>
      </c>
      <c r="C22" s="492" t="s">
        <v>1686</v>
      </c>
      <c r="D22" s="735">
        <v>615.6</v>
      </c>
      <c r="E22" s="339"/>
      <c r="F22" s="126"/>
      <c r="G22" s="127"/>
      <c r="H22" s="127"/>
    </row>
    <row r="23" spans="2:8" ht="26.4" x14ac:dyDescent="0.25">
      <c r="B23" s="642" t="s">
        <v>1551</v>
      </c>
      <c r="C23" s="492" t="s">
        <v>1552</v>
      </c>
      <c r="D23" s="735">
        <v>516.78000000000009</v>
      </c>
      <c r="E23" s="211"/>
      <c r="F23" s="126"/>
      <c r="G23" s="127"/>
      <c r="H23" s="127"/>
    </row>
    <row r="24" spans="2:8" x14ac:dyDescent="0.25">
      <c r="B24" s="642" t="s">
        <v>1588</v>
      </c>
      <c r="C24" s="492" t="s">
        <v>1687</v>
      </c>
      <c r="D24" s="735">
        <v>275.40000000000003</v>
      </c>
      <c r="E24" s="211"/>
      <c r="F24" s="126"/>
      <c r="G24" s="127"/>
      <c r="H24" s="127"/>
    </row>
    <row r="25" spans="2:8" x14ac:dyDescent="0.25">
      <c r="B25" s="642" t="s">
        <v>1590</v>
      </c>
      <c r="C25" s="492" t="s">
        <v>1591</v>
      </c>
      <c r="D25" s="735">
        <v>591.30000000000007</v>
      </c>
      <c r="E25" s="211"/>
      <c r="F25" s="126"/>
      <c r="G25" s="127"/>
      <c r="H25" s="127"/>
    </row>
    <row r="26" spans="2:8" x14ac:dyDescent="0.25">
      <c r="B26" s="642" t="s">
        <v>1592</v>
      </c>
      <c r="C26" s="492" t="s">
        <v>1593</v>
      </c>
      <c r="D26" s="735">
        <v>1057.8600000000004</v>
      </c>
      <c r="E26" s="211"/>
      <c r="F26" s="126"/>
      <c r="G26" s="127"/>
      <c r="H26" s="127"/>
    </row>
    <row r="27" spans="2:8" x14ac:dyDescent="0.25">
      <c r="B27" s="642" t="s">
        <v>1594</v>
      </c>
      <c r="C27" s="492" t="s">
        <v>1688</v>
      </c>
      <c r="D27" s="735">
        <v>168.48000000000005</v>
      </c>
      <c r="E27" s="211"/>
      <c r="F27" s="126"/>
      <c r="G27" s="127"/>
      <c r="H27" s="127"/>
    </row>
    <row r="28" spans="2:8" x14ac:dyDescent="0.25">
      <c r="B28" s="642" t="s">
        <v>1596</v>
      </c>
      <c r="C28" s="492" t="s">
        <v>1597</v>
      </c>
      <c r="D28" s="735">
        <v>289.98</v>
      </c>
      <c r="E28" s="211"/>
      <c r="F28" s="126"/>
      <c r="G28" s="127"/>
      <c r="H28" s="127"/>
    </row>
    <row r="29" spans="2:8" ht="90" customHeight="1" x14ac:dyDescent="0.25">
      <c r="B29" s="642" t="s">
        <v>1567</v>
      </c>
      <c r="C29" s="492" t="s">
        <v>1568</v>
      </c>
      <c r="D29" s="735">
        <v>2055.7800000000007</v>
      </c>
      <c r="E29" s="211"/>
      <c r="F29" s="126"/>
      <c r="G29" s="127"/>
      <c r="H29" s="127"/>
    </row>
    <row r="30" spans="2:8" x14ac:dyDescent="0.25">
      <c r="B30" s="642" t="s">
        <v>1553</v>
      </c>
      <c r="C30" s="492" t="s">
        <v>1554</v>
      </c>
      <c r="D30" s="735">
        <v>165.24</v>
      </c>
      <c r="E30" s="211"/>
      <c r="F30" s="126"/>
      <c r="G30" s="127"/>
      <c r="H30" s="127"/>
    </row>
    <row r="31" spans="2:8" x14ac:dyDescent="0.25">
      <c r="B31" s="673" t="s">
        <v>1555</v>
      </c>
      <c r="C31" s="493" t="s">
        <v>1556</v>
      </c>
      <c r="D31" s="741">
        <v>268.92</v>
      </c>
      <c r="E31" s="211"/>
      <c r="F31" s="126"/>
      <c r="G31" s="127"/>
      <c r="H31" s="127"/>
    </row>
    <row r="32" spans="2:8" x14ac:dyDescent="0.25">
      <c r="B32" s="33"/>
      <c r="C32" s="33"/>
      <c r="D32" s="24"/>
      <c r="E32" s="25"/>
      <c r="F32" s="26"/>
      <c r="G32" s="27"/>
      <c r="H32" s="27"/>
    </row>
  </sheetData>
  <mergeCells count="4">
    <mergeCell ref="B3:D4"/>
    <mergeCell ref="B2:H2"/>
    <mergeCell ref="B6:D6"/>
    <mergeCell ref="B18:D18"/>
  </mergeCells>
  <printOptions horizontalCentered="1"/>
  <pageMargins left="0.39370078740157483" right="0.39370078740157483" top="0.39370078740157483" bottom="0.39370078740157483" header="0" footer="0.19685039370078741"/>
  <pageSetup scale="77" fitToHeight="0" orientation="portrait" r:id="rId1"/>
  <headerFoot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D3BA-BBB9-49A2-BDAF-E3B4B2426538}">
  <sheetPr>
    <tabColor rgb="FFD9D9D9"/>
    <pageSetUpPr fitToPage="1"/>
  </sheetPr>
  <dimension ref="A1:H42"/>
  <sheetViews>
    <sheetView showGridLines="0" showRowColHeaders="0" view="pageBreakPreview" topLeftCell="B8" zoomScaleNormal="100" zoomScaleSheetLayoutView="100" zoomScalePageLayoutView="70" workbookViewId="0">
      <selection activeCell="F17" sqref="F17"/>
    </sheetView>
  </sheetViews>
  <sheetFormatPr defaultColWidth="9.21875" defaultRowHeight="15" x14ac:dyDescent="0.35"/>
  <cols>
    <col min="1" max="1" width="0" style="107" hidden="1" customWidth="1"/>
    <col min="2" max="2" width="15.5546875" style="107" customWidth="1"/>
    <col min="3" max="3" width="60.5546875" style="107" customWidth="1"/>
    <col min="4" max="5" width="10.5546875" style="107" customWidth="1"/>
    <col min="6" max="7" width="9.5546875" style="107" customWidth="1"/>
    <col min="8" max="8" width="10.44140625" style="107" customWidth="1"/>
    <col min="9" max="16384" width="9.21875" style="107"/>
  </cols>
  <sheetData>
    <row r="1" spans="1:8" hidden="1" x14ac:dyDescent="0.35">
      <c r="A1" s="107" t="s">
        <v>0</v>
      </c>
    </row>
    <row r="2" spans="1:8" s="1" customFormat="1" ht="60" customHeight="1" x14ac:dyDescent="0.25">
      <c r="B2" s="345" t="s">
        <v>1689</v>
      </c>
      <c r="C2" s="476"/>
      <c r="D2" s="477"/>
      <c r="E2" s="477"/>
      <c r="F2" s="478"/>
      <c r="G2" s="477"/>
      <c r="H2" s="479"/>
    </row>
    <row r="3" spans="1:8" s="15" customFormat="1" ht="13.8" x14ac:dyDescent="0.3">
      <c r="B3" s="33"/>
      <c r="C3" s="33"/>
      <c r="D3" s="76"/>
      <c r="E3" s="77"/>
      <c r="F3" s="26"/>
      <c r="G3" s="72"/>
      <c r="H3" s="72"/>
    </row>
    <row r="4" spans="1:8" s="42" customFormat="1" ht="20.100000000000001" customHeight="1" x14ac:dyDescent="0.3">
      <c r="B4" s="332" t="s">
        <v>1690</v>
      </c>
      <c r="C4" s="333"/>
      <c r="D4" s="334"/>
      <c r="E4" s="52"/>
      <c r="F4" s="424"/>
      <c r="G4" s="113"/>
      <c r="H4" s="113"/>
    </row>
    <row r="5" spans="1:8" s="1" customFormat="1" ht="40.200000000000003" customHeight="1" x14ac:dyDescent="0.25">
      <c r="B5" s="505" t="s">
        <v>29</v>
      </c>
      <c r="C5" s="505" t="s">
        <v>30</v>
      </c>
      <c r="D5" s="506" t="s">
        <v>2227</v>
      </c>
      <c r="E5" s="146"/>
      <c r="F5" s="147"/>
      <c r="G5" s="144"/>
      <c r="H5" s="144"/>
    </row>
    <row r="6" spans="1:8" s="15" customFormat="1" ht="26.4" x14ac:dyDescent="0.3">
      <c r="B6" s="674" t="s">
        <v>1691</v>
      </c>
      <c r="C6" s="676" t="s">
        <v>1692</v>
      </c>
      <c r="D6" s="761">
        <v>69.660000000000011</v>
      </c>
      <c r="E6" s="141"/>
      <c r="F6" s="126"/>
      <c r="G6" s="140"/>
      <c r="H6" s="140"/>
    </row>
    <row r="7" spans="1:8" s="15" customFormat="1" ht="13.8" x14ac:dyDescent="0.3">
      <c r="B7" s="561" t="s">
        <v>1693</v>
      </c>
      <c r="C7" s="677" t="s">
        <v>1694</v>
      </c>
      <c r="D7" s="762">
        <v>90.720000000000013</v>
      </c>
      <c r="E7" s="141"/>
      <c r="F7" s="126"/>
      <c r="G7" s="140"/>
      <c r="H7" s="140"/>
    </row>
    <row r="8" spans="1:8" s="15" customFormat="1" ht="26.4" x14ac:dyDescent="0.3">
      <c r="B8" s="561" t="s">
        <v>1695</v>
      </c>
      <c r="C8" s="549" t="s">
        <v>1696</v>
      </c>
      <c r="D8" s="762">
        <v>45.360000000000007</v>
      </c>
      <c r="E8" s="141"/>
      <c r="F8" s="126"/>
      <c r="G8" s="140"/>
      <c r="H8" s="140"/>
    </row>
    <row r="9" spans="1:8" s="15" customFormat="1" ht="26.4" x14ac:dyDescent="0.3">
      <c r="B9" s="561" t="s">
        <v>1697</v>
      </c>
      <c r="C9" s="549" t="s">
        <v>1698</v>
      </c>
      <c r="D9" s="762">
        <v>66.420000000000016</v>
      </c>
      <c r="E9" s="141"/>
      <c r="F9" s="126"/>
      <c r="G9" s="140"/>
      <c r="H9" s="140"/>
    </row>
    <row r="10" spans="1:8" s="15" customFormat="1" ht="39.6" x14ac:dyDescent="0.3">
      <c r="B10" s="561" t="s">
        <v>1699</v>
      </c>
      <c r="C10" s="549" t="s">
        <v>1700</v>
      </c>
      <c r="D10" s="762">
        <v>925.0200000000001</v>
      </c>
      <c r="E10" s="141"/>
      <c r="F10" s="126"/>
      <c r="G10" s="140"/>
      <c r="H10" s="140"/>
    </row>
    <row r="11" spans="1:8" s="15" customFormat="1" ht="13.8" x14ac:dyDescent="0.3">
      <c r="B11" s="561" t="s">
        <v>1701</v>
      </c>
      <c r="C11" s="549" t="s">
        <v>1702</v>
      </c>
      <c r="D11" s="762">
        <v>194.40000000000003</v>
      </c>
      <c r="E11" s="141"/>
      <c r="F11" s="126"/>
      <c r="G11" s="140"/>
      <c r="H11" s="140"/>
    </row>
    <row r="12" spans="1:8" s="15" customFormat="1" ht="13.8" x14ac:dyDescent="0.3">
      <c r="B12" s="675" t="s">
        <v>1703</v>
      </c>
      <c r="C12" s="550" t="s">
        <v>1704</v>
      </c>
      <c r="D12" s="763">
        <v>408.24000000000007</v>
      </c>
      <c r="E12" s="141"/>
      <c r="F12" s="126"/>
      <c r="G12" s="140"/>
      <c r="H12" s="140"/>
    </row>
    <row r="13" spans="1:8" s="15" customFormat="1" ht="13.8" x14ac:dyDescent="0.3">
      <c r="B13" s="33"/>
      <c r="C13" s="33"/>
      <c r="D13" s="78"/>
      <c r="E13" s="79"/>
      <c r="F13" s="26"/>
      <c r="G13" s="27"/>
      <c r="H13" s="27"/>
    </row>
    <row r="14" spans="1:8" s="42" customFormat="1" ht="20.100000000000001" customHeight="1" x14ac:dyDescent="0.3">
      <c r="B14" s="332" t="s">
        <v>1705</v>
      </c>
      <c r="C14" s="333"/>
      <c r="D14" s="334"/>
      <c r="E14" s="52"/>
      <c r="F14" s="424"/>
      <c r="G14" s="113"/>
      <c r="H14" s="113"/>
    </row>
    <row r="15" spans="1:8" s="1" customFormat="1" ht="40.200000000000003" customHeight="1" x14ac:dyDescent="0.25">
      <c r="B15" s="505" t="s">
        <v>29</v>
      </c>
      <c r="C15" s="505" t="s">
        <v>30</v>
      </c>
      <c r="D15" s="506" t="s">
        <v>2227</v>
      </c>
      <c r="E15" s="146"/>
      <c r="F15" s="147"/>
      <c r="G15" s="144"/>
      <c r="H15" s="144"/>
    </row>
    <row r="16" spans="1:8" s="15" customFormat="1" ht="26.4" x14ac:dyDescent="0.3">
      <c r="B16" s="674" t="s">
        <v>1706</v>
      </c>
      <c r="C16" s="676" t="s">
        <v>1707</v>
      </c>
      <c r="D16" s="718">
        <v>432.54000000000013</v>
      </c>
      <c r="E16" s="141"/>
      <c r="F16" s="126"/>
      <c r="G16" s="140"/>
      <c r="H16" s="140"/>
    </row>
    <row r="17" spans="2:8" s="15" customFormat="1" ht="39.6" x14ac:dyDescent="0.3">
      <c r="B17" s="561" t="s">
        <v>1708</v>
      </c>
      <c r="C17" s="677" t="s">
        <v>1709</v>
      </c>
      <c r="D17" s="559" t="s">
        <v>1710</v>
      </c>
      <c r="E17" s="141"/>
      <c r="F17" s="126"/>
      <c r="G17" s="140"/>
      <c r="H17" s="140"/>
    </row>
    <row r="18" spans="2:8" s="15" customFormat="1" ht="39.6" x14ac:dyDescent="0.3">
      <c r="B18" s="561" t="s">
        <v>1711</v>
      </c>
      <c r="C18" s="549" t="s">
        <v>1712</v>
      </c>
      <c r="D18" s="559" t="s">
        <v>1710</v>
      </c>
      <c r="E18" s="141"/>
      <c r="F18" s="126"/>
      <c r="G18" s="140"/>
      <c r="H18" s="140"/>
    </row>
    <row r="19" spans="2:8" s="15" customFormat="1" ht="26.4" x14ac:dyDescent="0.3">
      <c r="B19" s="561" t="s">
        <v>1713</v>
      </c>
      <c r="C19" s="549" t="s">
        <v>1714</v>
      </c>
      <c r="D19" s="719">
        <v>155.52000000000004</v>
      </c>
      <c r="E19" s="141"/>
      <c r="F19" s="126"/>
      <c r="G19" s="140"/>
      <c r="H19" s="140"/>
    </row>
    <row r="20" spans="2:8" s="15" customFormat="1" ht="26.4" x14ac:dyDescent="0.3">
      <c r="B20" s="561" t="s">
        <v>1715</v>
      </c>
      <c r="C20" s="549" t="s">
        <v>1716</v>
      </c>
      <c r="D20" s="719">
        <v>309.42</v>
      </c>
      <c r="E20" s="141"/>
      <c r="F20" s="126"/>
      <c r="G20" s="140"/>
      <c r="H20" s="140"/>
    </row>
    <row r="21" spans="2:8" s="15" customFormat="1" ht="26.4" x14ac:dyDescent="0.3">
      <c r="B21" s="561" t="s">
        <v>1717</v>
      </c>
      <c r="C21" s="549" t="s">
        <v>1718</v>
      </c>
      <c r="D21" s="719">
        <v>111.78000000000003</v>
      </c>
      <c r="E21" s="141"/>
      <c r="F21" s="126"/>
      <c r="G21" s="140"/>
      <c r="H21" s="140"/>
    </row>
    <row r="22" spans="2:8" s="15" customFormat="1" ht="39.6" x14ac:dyDescent="0.3">
      <c r="B22" s="675" t="s">
        <v>1719</v>
      </c>
      <c r="C22" s="550" t="s">
        <v>1720</v>
      </c>
      <c r="D22" s="720">
        <v>155.52000000000004</v>
      </c>
      <c r="E22" s="141"/>
      <c r="F22" s="126"/>
      <c r="G22" s="140"/>
      <c r="H22" s="140"/>
    </row>
    <row r="23" spans="2:8" s="15" customFormat="1" ht="13.8" x14ac:dyDescent="0.3">
      <c r="B23" s="32"/>
      <c r="C23" s="32"/>
      <c r="D23" s="32"/>
      <c r="E23" s="32"/>
      <c r="F23" s="32"/>
      <c r="G23" s="32"/>
      <c r="H23" s="32"/>
    </row>
    <row r="24" spans="2:8" x14ac:dyDescent="0.35">
      <c r="B24" s="423"/>
      <c r="H24" s="422"/>
    </row>
    <row r="25" spans="2:8" x14ac:dyDescent="0.35">
      <c r="B25" s="423"/>
      <c r="H25" s="422"/>
    </row>
    <row r="26" spans="2:8" x14ac:dyDescent="0.35">
      <c r="B26" s="423"/>
      <c r="H26" s="422"/>
    </row>
    <row r="27" spans="2:8" x14ac:dyDescent="0.35">
      <c r="B27" s="423"/>
      <c r="H27" s="422"/>
    </row>
    <row r="28" spans="2:8" x14ac:dyDescent="0.35">
      <c r="B28" s="423"/>
      <c r="H28" s="422"/>
    </row>
    <row r="29" spans="2:8" x14ac:dyDescent="0.35">
      <c r="B29" s="423"/>
      <c r="H29" s="422"/>
    </row>
    <row r="30" spans="2:8" x14ac:dyDescent="0.35">
      <c r="B30" s="423"/>
      <c r="H30" s="422"/>
    </row>
    <row r="31" spans="2:8" x14ac:dyDescent="0.35">
      <c r="B31" s="423"/>
      <c r="H31" s="422"/>
    </row>
    <row r="32" spans="2:8" x14ac:dyDescent="0.35">
      <c r="B32" s="423"/>
      <c r="H32" s="422"/>
    </row>
    <row r="33" spans="2:8" x14ac:dyDescent="0.35">
      <c r="B33" s="423"/>
      <c r="E33" s="107" t="s">
        <v>1721</v>
      </c>
      <c r="H33" s="422"/>
    </row>
    <row r="34" spans="2:8" x14ac:dyDescent="0.35">
      <c r="B34" s="423"/>
      <c r="C34" s="107" t="s">
        <v>1722</v>
      </c>
      <c r="H34" s="422"/>
    </row>
    <row r="35" spans="2:8" x14ac:dyDescent="0.35">
      <c r="B35" s="423"/>
      <c r="H35" s="422"/>
    </row>
    <row r="36" spans="2:8" x14ac:dyDescent="0.35">
      <c r="B36" s="423"/>
      <c r="H36" s="422"/>
    </row>
    <row r="37" spans="2:8" x14ac:dyDescent="0.35">
      <c r="B37" s="423"/>
      <c r="H37" s="422"/>
    </row>
    <row r="38" spans="2:8" x14ac:dyDescent="0.35">
      <c r="B38" s="423"/>
      <c r="H38" s="422"/>
    </row>
    <row r="39" spans="2:8" x14ac:dyDescent="0.35">
      <c r="B39" s="423"/>
      <c r="H39" s="422"/>
    </row>
    <row r="40" spans="2:8" x14ac:dyDescent="0.35">
      <c r="B40" s="423"/>
      <c r="H40" s="422"/>
    </row>
    <row r="41" spans="2:8" x14ac:dyDescent="0.35">
      <c r="B41" s="423"/>
      <c r="C41" s="107" t="s">
        <v>1723</v>
      </c>
      <c r="E41" s="107" t="s">
        <v>1724</v>
      </c>
      <c r="H41" s="422"/>
    </row>
    <row r="42" spans="2:8" x14ac:dyDescent="0.35">
      <c r="B42" s="421"/>
      <c r="C42" s="420"/>
      <c r="D42" s="420"/>
      <c r="E42" s="420"/>
      <c r="F42" s="420"/>
      <c r="G42" s="420"/>
      <c r="H42" s="419"/>
    </row>
  </sheetData>
  <printOptions horizontalCentered="1"/>
  <pageMargins left="0.39370078740157483" right="0.39370078740157483" top="0.39370078740157483" bottom="0.39370078740157483" header="0" footer="0.19685039370078741"/>
  <pageSetup scale="77" fitToHeight="0" orientation="portrait" r:id="rId1"/>
  <headerFoot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53376-C90A-4432-ABEA-CBE44ED4FE64}">
  <sheetPr>
    <tabColor theme="0" tint="-0.14999847407452621"/>
    <pageSetUpPr fitToPage="1"/>
  </sheetPr>
  <dimension ref="A1:H224"/>
  <sheetViews>
    <sheetView showGridLines="0" view="pageBreakPreview" topLeftCell="B2" zoomScaleNormal="100" zoomScaleSheetLayoutView="100" zoomScalePageLayoutView="70" workbookViewId="0">
      <selection activeCell="H5" sqref="H5:H224"/>
    </sheetView>
  </sheetViews>
  <sheetFormatPr defaultColWidth="9.21875" defaultRowHeight="15" x14ac:dyDescent="0.35"/>
  <cols>
    <col min="1" max="1" width="0" style="107" hidden="1" customWidth="1"/>
    <col min="2" max="2" width="15.5546875" style="107" customWidth="1"/>
    <col min="3" max="3" width="50" style="107" customWidth="1"/>
    <col min="4" max="5" width="10.5546875" style="107" customWidth="1"/>
    <col min="6" max="7" width="9.5546875" style="107" customWidth="1"/>
    <col min="8" max="8" width="10.44140625" style="107" customWidth="1"/>
    <col min="9" max="16384" width="9.21875" style="107"/>
  </cols>
  <sheetData>
    <row r="1" spans="1:8" hidden="1" x14ac:dyDescent="0.35">
      <c r="A1" s="107" t="s">
        <v>0</v>
      </c>
    </row>
    <row r="2" spans="1:8" s="1" customFormat="1" ht="60" customHeight="1" x14ac:dyDescent="0.25">
      <c r="B2" s="1092" t="s">
        <v>1725</v>
      </c>
      <c r="C2" s="1093"/>
      <c r="D2" s="1093"/>
      <c r="E2" s="1093"/>
      <c r="F2" s="1093"/>
      <c r="G2" s="1093"/>
      <c r="H2" s="1094"/>
    </row>
    <row r="3" spans="1:8" s="15" customFormat="1" ht="13.8" x14ac:dyDescent="0.3">
      <c r="B3" s="33"/>
      <c r="C3" s="33"/>
      <c r="D3" s="76"/>
      <c r="E3" s="77"/>
      <c r="F3" s="26"/>
      <c r="G3" s="72"/>
      <c r="H3" s="72"/>
    </row>
    <row r="4" spans="1:8" s="1" customFormat="1" ht="40.200000000000003" customHeight="1" x14ac:dyDescent="0.25">
      <c r="B4" s="683" t="s">
        <v>29</v>
      </c>
      <c r="C4" s="1095" t="s">
        <v>1726</v>
      </c>
      <c r="D4" s="1095"/>
      <c r="E4" s="1095"/>
      <c r="F4" s="1095"/>
      <c r="G4" s="1095"/>
      <c r="H4" s="624" t="s">
        <v>2227</v>
      </c>
    </row>
    <row r="5" spans="1:8" s="15" customFormat="1" ht="13.8" x14ac:dyDescent="0.3">
      <c r="B5" s="678" t="s">
        <v>1978</v>
      </c>
      <c r="C5" s="1096" t="s">
        <v>1979</v>
      </c>
      <c r="D5" s="1097"/>
      <c r="E5" s="1097"/>
      <c r="F5" s="1097"/>
      <c r="G5" s="1097"/>
      <c r="H5" s="764">
        <v>289.98</v>
      </c>
    </row>
    <row r="6" spans="1:8" s="15" customFormat="1" ht="13.8" x14ac:dyDescent="0.3">
      <c r="B6" s="679" t="s">
        <v>1982</v>
      </c>
      <c r="C6" s="1088" t="s">
        <v>1983</v>
      </c>
      <c r="D6" s="1089"/>
      <c r="E6" s="1089"/>
      <c r="F6" s="1089"/>
      <c r="G6" s="1089"/>
      <c r="H6" s="765">
        <v>387.18000000000006</v>
      </c>
    </row>
    <row r="7" spans="1:8" s="15" customFormat="1" ht="13.8" x14ac:dyDescent="0.3">
      <c r="B7" s="679" t="s">
        <v>1986</v>
      </c>
      <c r="C7" s="1088" t="s">
        <v>1987</v>
      </c>
      <c r="D7" s="1089"/>
      <c r="E7" s="1089"/>
      <c r="F7" s="1089"/>
      <c r="G7" s="1089"/>
      <c r="H7" s="765">
        <v>307.8</v>
      </c>
    </row>
    <row r="8" spans="1:8" s="15" customFormat="1" ht="13.8" x14ac:dyDescent="0.3">
      <c r="B8" s="679" t="s">
        <v>1984</v>
      </c>
      <c r="C8" s="1088" t="s">
        <v>1985</v>
      </c>
      <c r="D8" s="1089"/>
      <c r="E8" s="1089"/>
      <c r="F8" s="1089"/>
      <c r="G8" s="1089"/>
      <c r="H8" s="765">
        <v>307.8</v>
      </c>
    </row>
    <row r="9" spans="1:8" s="15" customFormat="1" ht="14.25" customHeight="1" x14ac:dyDescent="0.3">
      <c r="B9" s="679" t="s">
        <v>1988</v>
      </c>
      <c r="C9" s="1088" t="s">
        <v>1989</v>
      </c>
      <c r="D9" s="1089"/>
      <c r="E9" s="1089"/>
      <c r="F9" s="1089"/>
      <c r="G9" s="1089"/>
      <c r="H9" s="765">
        <v>307.8</v>
      </c>
    </row>
    <row r="10" spans="1:8" s="15" customFormat="1" ht="13.8" x14ac:dyDescent="0.3">
      <c r="B10" s="679" t="s">
        <v>1980</v>
      </c>
      <c r="C10" s="1088" t="s">
        <v>1981</v>
      </c>
      <c r="D10" s="1089"/>
      <c r="E10" s="1089"/>
      <c r="F10" s="1089"/>
      <c r="G10" s="1089"/>
      <c r="H10" s="765">
        <v>307.8</v>
      </c>
    </row>
    <row r="11" spans="1:8" s="15" customFormat="1" ht="13.8" x14ac:dyDescent="0.3">
      <c r="B11" s="679" t="s">
        <v>1657</v>
      </c>
      <c r="C11" s="1088" t="s">
        <v>1976</v>
      </c>
      <c r="D11" s="1089"/>
      <c r="E11" s="1089"/>
      <c r="F11" s="1089"/>
      <c r="G11" s="1089"/>
      <c r="H11" s="765">
        <v>314.28000000000003</v>
      </c>
    </row>
    <row r="12" spans="1:8" s="15" customFormat="1" ht="13.8" x14ac:dyDescent="0.3">
      <c r="B12" s="679" t="s">
        <v>1658</v>
      </c>
      <c r="C12" s="1088" t="s">
        <v>1975</v>
      </c>
      <c r="D12" s="1089"/>
      <c r="E12" s="1089"/>
      <c r="F12" s="1089"/>
      <c r="G12" s="1089"/>
      <c r="H12" s="765">
        <v>396.90000000000003</v>
      </c>
    </row>
    <row r="13" spans="1:8" s="42" customFormat="1" ht="13.8" x14ac:dyDescent="0.3">
      <c r="B13" s="679" t="s">
        <v>1661</v>
      </c>
      <c r="C13" s="1088" t="s">
        <v>1977</v>
      </c>
      <c r="D13" s="1089"/>
      <c r="E13" s="1089"/>
      <c r="F13" s="1089"/>
      <c r="G13" s="1089"/>
      <c r="H13" s="765">
        <v>497.34000000000009</v>
      </c>
    </row>
    <row r="14" spans="1:8" s="1" customFormat="1" ht="14.4" x14ac:dyDescent="0.3">
      <c r="B14" s="679" t="s">
        <v>1990</v>
      </c>
      <c r="C14" s="1088" t="s">
        <v>1991</v>
      </c>
      <c r="D14" s="1089"/>
      <c r="E14" s="1089"/>
      <c r="F14" s="1089"/>
      <c r="G14" s="1089"/>
      <c r="H14" s="765">
        <v>1099.9800000000002</v>
      </c>
    </row>
    <row r="15" spans="1:8" s="15" customFormat="1" ht="13.8" x14ac:dyDescent="0.3">
      <c r="B15" s="679" t="s">
        <v>1866</v>
      </c>
      <c r="C15" s="1088" t="s">
        <v>1867</v>
      </c>
      <c r="D15" s="1089"/>
      <c r="E15" s="1089"/>
      <c r="F15" s="1089"/>
      <c r="G15" s="1089"/>
      <c r="H15" s="765">
        <v>1579.5000000000002</v>
      </c>
    </row>
    <row r="16" spans="1:8" s="15" customFormat="1" ht="13.8" x14ac:dyDescent="0.3">
      <c r="B16" s="679" t="s">
        <v>1868</v>
      </c>
      <c r="C16" s="1088" t="s">
        <v>1869</v>
      </c>
      <c r="D16" s="1089"/>
      <c r="E16" s="1089"/>
      <c r="F16" s="1089"/>
      <c r="G16" s="1089"/>
      <c r="H16" s="765">
        <v>1579.5000000000002</v>
      </c>
    </row>
    <row r="17" spans="2:8" s="15" customFormat="1" ht="13.8" x14ac:dyDescent="0.3">
      <c r="B17" s="679" t="s">
        <v>1870</v>
      </c>
      <c r="C17" s="1088" t="s">
        <v>1871</v>
      </c>
      <c r="D17" s="1089"/>
      <c r="E17" s="1089"/>
      <c r="F17" s="1089"/>
      <c r="G17" s="1089"/>
      <c r="H17" s="765">
        <v>1579.5000000000002</v>
      </c>
    </row>
    <row r="18" spans="2:8" s="15" customFormat="1" ht="13.8" x14ac:dyDescent="0.3">
      <c r="B18" s="679" t="s">
        <v>1904</v>
      </c>
      <c r="C18" s="1088" t="s">
        <v>1905</v>
      </c>
      <c r="D18" s="1089"/>
      <c r="E18" s="1089"/>
      <c r="F18" s="1089"/>
      <c r="G18" s="1089"/>
      <c r="H18" s="765">
        <v>2156.2200000000003</v>
      </c>
    </row>
    <row r="19" spans="2:8" s="15" customFormat="1" ht="13.8" x14ac:dyDescent="0.3">
      <c r="B19" s="679" t="s">
        <v>1854</v>
      </c>
      <c r="C19" s="1088" t="s">
        <v>1855</v>
      </c>
      <c r="D19" s="1089"/>
      <c r="E19" s="1089"/>
      <c r="F19" s="1089"/>
      <c r="G19" s="1089"/>
      <c r="H19" s="765">
        <v>1077.3</v>
      </c>
    </row>
    <row r="20" spans="2:8" s="15" customFormat="1" ht="13.8" x14ac:dyDescent="0.3">
      <c r="B20" s="679" t="s">
        <v>1838</v>
      </c>
      <c r="C20" s="1088" t="s">
        <v>1839</v>
      </c>
      <c r="D20" s="1089"/>
      <c r="E20" s="1089"/>
      <c r="F20" s="1089"/>
      <c r="G20" s="1089"/>
      <c r="H20" s="765">
        <v>2156.2200000000003</v>
      </c>
    </row>
    <row r="21" spans="2:8" s="15" customFormat="1" ht="13.8" x14ac:dyDescent="0.3">
      <c r="B21" s="679" t="s">
        <v>1840</v>
      </c>
      <c r="C21" s="1088" t="s">
        <v>1841</v>
      </c>
      <c r="D21" s="1089"/>
      <c r="E21" s="1089"/>
      <c r="F21" s="1089"/>
      <c r="G21" s="1089"/>
      <c r="H21" s="765">
        <v>2156.2200000000003</v>
      </c>
    </row>
    <row r="22" spans="2:8" s="15" customFormat="1" ht="13.8" x14ac:dyDescent="0.3">
      <c r="B22" s="679" t="s">
        <v>1842</v>
      </c>
      <c r="C22" s="1088" t="s">
        <v>1843</v>
      </c>
      <c r="D22" s="1089"/>
      <c r="E22" s="1089"/>
      <c r="F22" s="1089"/>
      <c r="G22" s="1089"/>
      <c r="H22" s="765">
        <v>2156.2200000000003</v>
      </c>
    </row>
    <row r="23" spans="2:8" x14ac:dyDescent="0.35">
      <c r="B23" s="679" t="s">
        <v>1862</v>
      </c>
      <c r="C23" s="1088" t="s">
        <v>1863</v>
      </c>
      <c r="D23" s="1089"/>
      <c r="E23" s="1089"/>
      <c r="F23" s="1089"/>
      <c r="G23" s="1089"/>
      <c r="H23" s="765">
        <v>1334.8800000000003</v>
      </c>
    </row>
    <row r="24" spans="2:8" x14ac:dyDescent="0.35">
      <c r="B24" s="679" t="s">
        <v>1862</v>
      </c>
      <c r="C24" s="1088" t="s">
        <v>1970</v>
      </c>
      <c r="D24" s="1089"/>
      <c r="E24" s="1089"/>
      <c r="F24" s="1089"/>
      <c r="G24" s="1089"/>
      <c r="H24" s="765">
        <v>1334.8800000000003</v>
      </c>
    </row>
    <row r="25" spans="2:8" x14ac:dyDescent="0.35">
      <c r="B25" s="679" t="s">
        <v>1884</v>
      </c>
      <c r="C25" s="1088" t="s">
        <v>1885</v>
      </c>
      <c r="D25" s="1089"/>
      <c r="E25" s="1089"/>
      <c r="F25" s="1089"/>
      <c r="G25" s="1089"/>
      <c r="H25" s="765">
        <v>2156.2200000000003</v>
      </c>
    </row>
    <row r="26" spans="2:8" x14ac:dyDescent="0.35">
      <c r="B26" s="679" t="s">
        <v>1886</v>
      </c>
      <c r="C26" s="1088" t="s">
        <v>1887</v>
      </c>
      <c r="D26" s="1089"/>
      <c r="E26" s="1089"/>
      <c r="F26" s="1089"/>
      <c r="G26" s="1089"/>
      <c r="H26" s="765">
        <v>2156.2200000000003</v>
      </c>
    </row>
    <row r="27" spans="2:8" x14ac:dyDescent="0.35">
      <c r="B27" s="679" t="s">
        <v>1888</v>
      </c>
      <c r="C27" s="1088" t="s">
        <v>1889</v>
      </c>
      <c r="D27" s="1089"/>
      <c r="E27" s="1089"/>
      <c r="F27" s="1089"/>
      <c r="G27" s="1089"/>
      <c r="H27" s="765">
        <v>2196.7200000000003</v>
      </c>
    </row>
    <row r="28" spans="2:8" x14ac:dyDescent="0.35">
      <c r="B28" s="679" t="s">
        <v>1890</v>
      </c>
      <c r="C28" s="1088" t="s">
        <v>1891</v>
      </c>
      <c r="D28" s="1089"/>
      <c r="E28" s="1089"/>
      <c r="F28" s="1089"/>
      <c r="G28" s="1089"/>
      <c r="H28" s="765">
        <v>2156.2200000000003</v>
      </c>
    </row>
    <row r="29" spans="2:8" x14ac:dyDescent="0.35">
      <c r="B29" s="679" t="s">
        <v>1894</v>
      </c>
      <c r="C29" s="1088" t="s">
        <v>1895</v>
      </c>
      <c r="D29" s="1089"/>
      <c r="E29" s="1089"/>
      <c r="F29" s="1089"/>
      <c r="G29" s="1089"/>
      <c r="H29" s="765">
        <v>2156.2200000000003</v>
      </c>
    </row>
    <row r="30" spans="2:8" x14ac:dyDescent="0.35">
      <c r="B30" s="679" t="s">
        <v>1896</v>
      </c>
      <c r="C30" s="1088" t="s">
        <v>1897</v>
      </c>
      <c r="D30" s="1089"/>
      <c r="E30" s="1089"/>
      <c r="F30" s="1089"/>
      <c r="G30" s="1089"/>
      <c r="H30" s="765">
        <v>2156.2200000000003</v>
      </c>
    </row>
    <row r="31" spans="2:8" x14ac:dyDescent="0.35">
      <c r="B31" s="679" t="s">
        <v>1902</v>
      </c>
      <c r="C31" s="1088" t="s">
        <v>1903</v>
      </c>
      <c r="D31" s="1089"/>
      <c r="E31" s="1089"/>
      <c r="F31" s="1089"/>
      <c r="G31" s="1089"/>
      <c r="H31" s="765">
        <v>2156.2200000000003</v>
      </c>
    </row>
    <row r="32" spans="2:8" x14ac:dyDescent="0.35">
      <c r="B32" s="680" t="s">
        <v>2131</v>
      </c>
      <c r="C32" s="1088" t="s">
        <v>2132</v>
      </c>
      <c r="D32" s="1089"/>
      <c r="E32" s="1089"/>
      <c r="F32" s="1089"/>
      <c r="G32" s="1089"/>
      <c r="H32" s="765">
        <v>753.30000000000007</v>
      </c>
    </row>
    <row r="33" spans="2:8" x14ac:dyDescent="0.35">
      <c r="B33" s="680" t="s">
        <v>2131</v>
      </c>
      <c r="C33" s="1088" t="s">
        <v>2132</v>
      </c>
      <c r="D33" s="1089"/>
      <c r="E33" s="1089"/>
      <c r="F33" s="1089"/>
      <c r="G33" s="1089"/>
      <c r="H33" s="765">
        <v>753.30000000000007</v>
      </c>
    </row>
    <row r="34" spans="2:8" ht="15" customHeight="1" x14ac:dyDescent="0.35">
      <c r="B34" s="680" t="s">
        <v>2133</v>
      </c>
      <c r="C34" s="1088" t="s">
        <v>2134</v>
      </c>
      <c r="D34" s="1089"/>
      <c r="E34" s="1089"/>
      <c r="F34" s="1089"/>
      <c r="G34" s="1089"/>
      <c r="H34" s="765">
        <v>575.1</v>
      </c>
    </row>
    <row r="35" spans="2:8" x14ac:dyDescent="0.35">
      <c r="B35" s="680" t="s">
        <v>2133</v>
      </c>
      <c r="C35" s="1088" t="s">
        <v>2134</v>
      </c>
      <c r="D35" s="1089"/>
      <c r="E35" s="1089"/>
      <c r="F35" s="1089"/>
      <c r="G35" s="1089"/>
      <c r="H35" s="765">
        <v>575.1</v>
      </c>
    </row>
    <row r="36" spans="2:8" x14ac:dyDescent="0.35">
      <c r="B36" s="680" t="s">
        <v>2135</v>
      </c>
      <c r="C36" s="1088" t="s">
        <v>2136</v>
      </c>
      <c r="D36" s="1089"/>
      <c r="E36" s="1089"/>
      <c r="F36" s="1089"/>
      <c r="G36" s="1089"/>
      <c r="H36" s="765">
        <v>753.30000000000007</v>
      </c>
    </row>
    <row r="37" spans="2:8" ht="15" customHeight="1" x14ac:dyDescent="0.35">
      <c r="B37" s="680" t="s">
        <v>2135</v>
      </c>
      <c r="C37" s="1088" t="s">
        <v>2136</v>
      </c>
      <c r="D37" s="1089"/>
      <c r="E37" s="1089"/>
      <c r="F37" s="1089"/>
      <c r="G37" s="1089"/>
      <c r="H37" s="765">
        <v>753.30000000000007</v>
      </c>
    </row>
    <row r="38" spans="2:8" x14ac:dyDescent="0.35">
      <c r="B38" s="680" t="s">
        <v>2137</v>
      </c>
      <c r="C38" s="1088" t="s">
        <v>2138</v>
      </c>
      <c r="D38" s="1089"/>
      <c r="E38" s="1089"/>
      <c r="F38" s="1089"/>
      <c r="G38" s="1089"/>
      <c r="H38" s="765">
        <v>1294.3800000000001</v>
      </c>
    </row>
    <row r="39" spans="2:8" x14ac:dyDescent="0.35">
      <c r="B39" s="680" t="s">
        <v>2137</v>
      </c>
      <c r="C39" s="1088" t="s">
        <v>2138</v>
      </c>
      <c r="D39" s="1089"/>
      <c r="E39" s="1089"/>
      <c r="F39" s="1089"/>
      <c r="G39" s="1089"/>
      <c r="H39" s="765">
        <v>1294.3800000000001</v>
      </c>
    </row>
    <row r="40" spans="2:8" x14ac:dyDescent="0.35">
      <c r="B40" s="679" t="s">
        <v>1898</v>
      </c>
      <c r="C40" s="1088" t="s">
        <v>1899</v>
      </c>
      <c r="D40" s="1089"/>
      <c r="E40" s="1089"/>
      <c r="F40" s="1089"/>
      <c r="G40" s="1089"/>
      <c r="H40" s="765">
        <v>2156.2200000000003</v>
      </c>
    </row>
    <row r="41" spans="2:8" x14ac:dyDescent="0.35">
      <c r="B41" s="679" t="s">
        <v>1900</v>
      </c>
      <c r="C41" s="1088" t="s">
        <v>1901</v>
      </c>
      <c r="D41" s="1089"/>
      <c r="E41" s="1089"/>
      <c r="F41" s="1089"/>
      <c r="G41" s="1089"/>
      <c r="H41" s="765">
        <v>2156.2200000000003</v>
      </c>
    </row>
    <row r="42" spans="2:8" x14ac:dyDescent="0.35">
      <c r="B42" s="679" t="s">
        <v>1900</v>
      </c>
      <c r="C42" s="1088" t="s">
        <v>1973</v>
      </c>
      <c r="D42" s="1089"/>
      <c r="E42" s="1089"/>
      <c r="F42" s="1089"/>
      <c r="G42" s="1089"/>
      <c r="H42" s="765">
        <v>2156.2200000000003</v>
      </c>
    </row>
    <row r="43" spans="2:8" x14ac:dyDescent="0.35">
      <c r="B43" s="679" t="s">
        <v>1882</v>
      </c>
      <c r="C43" s="1088" t="s">
        <v>1883</v>
      </c>
      <c r="D43" s="1089"/>
      <c r="E43" s="1089"/>
      <c r="F43" s="1089"/>
      <c r="G43" s="1089"/>
      <c r="H43" s="765">
        <v>2156.2200000000003</v>
      </c>
    </row>
    <row r="44" spans="2:8" x14ac:dyDescent="0.35">
      <c r="B44" s="679" t="s">
        <v>1892</v>
      </c>
      <c r="C44" s="1088" t="s">
        <v>1893</v>
      </c>
      <c r="D44" s="1089"/>
      <c r="E44" s="1089"/>
      <c r="F44" s="1089"/>
      <c r="G44" s="1089"/>
      <c r="H44" s="765">
        <v>2156.2200000000003</v>
      </c>
    </row>
    <row r="45" spans="2:8" x14ac:dyDescent="0.35">
      <c r="B45" s="679" t="s">
        <v>1906</v>
      </c>
      <c r="C45" s="1088" t="s">
        <v>1907</v>
      </c>
      <c r="D45" s="1089"/>
      <c r="E45" s="1089"/>
      <c r="F45" s="1089"/>
      <c r="G45" s="1089"/>
      <c r="H45" s="765">
        <v>2156.2200000000003</v>
      </c>
    </row>
    <row r="46" spans="2:8" x14ac:dyDescent="0.35">
      <c r="B46" s="679" t="s">
        <v>1908</v>
      </c>
      <c r="C46" s="1088" t="s">
        <v>1909</v>
      </c>
      <c r="D46" s="1089"/>
      <c r="E46" s="1089"/>
      <c r="F46" s="1089"/>
      <c r="G46" s="1089"/>
      <c r="H46" s="765">
        <v>2156.2200000000003</v>
      </c>
    </row>
    <row r="47" spans="2:8" x14ac:dyDescent="0.35">
      <c r="B47" s="679" t="s">
        <v>1834</v>
      </c>
      <c r="C47" s="1088" t="s">
        <v>1835</v>
      </c>
      <c r="D47" s="1089"/>
      <c r="E47" s="1089"/>
      <c r="F47" s="1089"/>
      <c r="G47" s="1089"/>
      <c r="H47" s="765">
        <v>2156.2200000000003</v>
      </c>
    </row>
    <row r="48" spans="2:8" x14ac:dyDescent="0.35">
      <c r="B48" s="679" t="s">
        <v>1864</v>
      </c>
      <c r="C48" s="1088" t="s">
        <v>1865</v>
      </c>
      <c r="D48" s="1089"/>
      <c r="E48" s="1089"/>
      <c r="F48" s="1089"/>
      <c r="G48" s="1089"/>
      <c r="H48" s="765">
        <v>1334.8800000000003</v>
      </c>
    </row>
    <row r="49" spans="2:8" x14ac:dyDescent="0.35">
      <c r="B49" s="679" t="s">
        <v>1864</v>
      </c>
      <c r="C49" s="1088" t="s">
        <v>1971</v>
      </c>
      <c r="D49" s="1089"/>
      <c r="E49" s="1089"/>
      <c r="F49" s="1089"/>
      <c r="G49" s="1089"/>
      <c r="H49" s="765">
        <v>1334.8800000000003</v>
      </c>
    </row>
    <row r="50" spans="2:8" x14ac:dyDescent="0.35">
      <c r="B50" s="680" t="s">
        <v>1996</v>
      </c>
      <c r="C50" s="1088" t="s">
        <v>1997</v>
      </c>
      <c r="D50" s="1089"/>
      <c r="E50" s="1089"/>
      <c r="F50" s="1089"/>
      <c r="G50" s="1089"/>
      <c r="H50" s="765">
        <v>445.50000000000006</v>
      </c>
    </row>
    <row r="51" spans="2:8" x14ac:dyDescent="0.35">
      <c r="B51" s="680" t="s">
        <v>1994</v>
      </c>
      <c r="C51" s="1088" t="s">
        <v>1737</v>
      </c>
      <c r="D51" s="1089"/>
      <c r="E51" s="1089"/>
      <c r="F51" s="1089"/>
      <c r="G51" s="1089"/>
      <c r="H51" s="765">
        <v>445.50000000000006</v>
      </c>
    </row>
    <row r="52" spans="2:8" x14ac:dyDescent="0.35">
      <c r="B52" s="680" t="s">
        <v>1992</v>
      </c>
      <c r="C52" s="1088" t="s">
        <v>1993</v>
      </c>
      <c r="D52" s="1089"/>
      <c r="E52" s="1089"/>
      <c r="F52" s="1089"/>
      <c r="G52" s="1089"/>
      <c r="H52" s="765">
        <v>445.50000000000006</v>
      </c>
    </row>
    <row r="53" spans="2:8" x14ac:dyDescent="0.35">
      <c r="B53" s="680" t="s">
        <v>1995</v>
      </c>
      <c r="C53" s="1088" t="s">
        <v>1741</v>
      </c>
      <c r="D53" s="1089"/>
      <c r="E53" s="1089"/>
      <c r="F53" s="1089"/>
      <c r="G53" s="1089"/>
      <c r="H53" s="765">
        <v>445.50000000000006</v>
      </c>
    </row>
    <row r="54" spans="2:8" x14ac:dyDescent="0.35">
      <c r="B54" s="680" t="s">
        <v>1998</v>
      </c>
      <c r="C54" s="1088" t="s">
        <v>1743</v>
      </c>
      <c r="D54" s="1089"/>
      <c r="E54" s="1089"/>
      <c r="F54" s="1089"/>
      <c r="G54" s="1089"/>
      <c r="H54" s="765">
        <v>424.87500000000006</v>
      </c>
    </row>
    <row r="55" spans="2:8" x14ac:dyDescent="0.35">
      <c r="B55" s="680" t="s">
        <v>1999</v>
      </c>
      <c r="C55" s="1088" t="s">
        <v>1993</v>
      </c>
      <c r="D55" s="1089"/>
      <c r="E55" s="1089"/>
      <c r="F55" s="1089"/>
      <c r="G55" s="1089"/>
      <c r="H55" s="765">
        <v>886.14000000000021</v>
      </c>
    </row>
    <row r="56" spans="2:8" x14ac:dyDescent="0.35">
      <c r="B56" s="680" t="s">
        <v>2001</v>
      </c>
      <c r="C56" s="1088" t="s">
        <v>1809</v>
      </c>
      <c r="D56" s="1089"/>
      <c r="E56" s="1089"/>
      <c r="F56" s="1089"/>
      <c r="G56" s="1089"/>
      <c r="H56" s="765">
        <v>886.14000000000021</v>
      </c>
    </row>
    <row r="57" spans="2:8" x14ac:dyDescent="0.35">
      <c r="B57" s="680" t="s">
        <v>2002</v>
      </c>
      <c r="C57" s="1088" t="s">
        <v>2003</v>
      </c>
      <c r="D57" s="1089"/>
      <c r="E57" s="1089"/>
      <c r="F57" s="1089"/>
      <c r="G57" s="1089"/>
      <c r="H57" s="765">
        <v>886.14000000000021</v>
      </c>
    </row>
    <row r="58" spans="2:8" x14ac:dyDescent="0.35">
      <c r="B58" s="680" t="s">
        <v>2000</v>
      </c>
      <c r="C58" s="1088" t="s">
        <v>1741</v>
      </c>
      <c r="D58" s="1089"/>
      <c r="E58" s="1089"/>
      <c r="F58" s="1089"/>
      <c r="G58" s="1089"/>
      <c r="H58" s="765">
        <v>886.14000000000021</v>
      </c>
    </row>
    <row r="59" spans="2:8" x14ac:dyDescent="0.35">
      <c r="B59" s="680" t="s">
        <v>2009</v>
      </c>
      <c r="C59" s="1088" t="s">
        <v>2010</v>
      </c>
      <c r="D59" s="1089"/>
      <c r="E59" s="1089"/>
      <c r="F59" s="1089"/>
      <c r="G59" s="1089"/>
      <c r="H59" s="765">
        <v>622.08000000000015</v>
      </c>
    </row>
    <row r="60" spans="2:8" x14ac:dyDescent="0.35">
      <c r="B60" s="680" t="s">
        <v>2011</v>
      </c>
      <c r="C60" s="1088" t="s">
        <v>2012</v>
      </c>
      <c r="D60" s="1089"/>
      <c r="E60" s="1089"/>
      <c r="F60" s="1089"/>
      <c r="G60" s="1089"/>
      <c r="H60" s="765">
        <v>622.08000000000015</v>
      </c>
    </row>
    <row r="61" spans="2:8" x14ac:dyDescent="0.35">
      <c r="B61" s="680" t="s">
        <v>2013</v>
      </c>
      <c r="C61" s="1088" t="s">
        <v>2014</v>
      </c>
      <c r="D61" s="1089"/>
      <c r="E61" s="1089"/>
      <c r="F61" s="1089"/>
      <c r="G61" s="1089"/>
      <c r="H61" s="765">
        <v>871.56000000000006</v>
      </c>
    </row>
    <row r="62" spans="2:8" ht="15" customHeight="1" x14ac:dyDescent="0.35">
      <c r="B62" s="680" t="s">
        <v>2015</v>
      </c>
      <c r="C62" s="1088" t="s">
        <v>2016</v>
      </c>
      <c r="D62" s="1089"/>
      <c r="E62" s="1089"/>
      <c r="F62" s="1089"/>
      <c r="G62" s="1089"/>
      <c r="H62" s="765">
        <v>871.56000000000006</v>
      </c>
    </row>
    <row r="63" spans="2:8" x14ac:dyDescent="0.35">
      <c r="B63" s="680" t="s">
        <v>2017</v>
      </c>
      <c r="C63" s="1088" t="s">
        <v>2018</v>
      </c>
      <c r="D63" s="1089"/>
      <c r="E63" s="1089"/>
      <c r="F63" s="1089"/>
      <c r="G63" s="1089"/>
      <c r="H63" s="765">
        <v>871.56000000000006</v>
      </c>
    </row>
    <row r="64" spans="2:8" x14ac:dyDescent="0.35">
      <c r="B64" s="680" t="s">
        <v>2021</v>
      </c>
      <c r="C64" s="1088" t="s">
        <v>2022</v>
      </c>
      <c r="D64" s="1089"/>
      <c r="E64" s="1089"/>
      <c r="F64" s="1089"/>
      <c r="G64" s="1089"/>
      <c r="H64" s="765">
        <v>604.26</v>
      </c>
    </row>
    <row r="65" spans="2:8" x14ac:dyDescent="0.35">
      <c r="B65" s="680" t="s">
        <v>2025</v>
      </c>
      <c r="C65" s="1088" t="s">
        <v>1875</v>
      </c>
      <c r="D65" s="1089"/>
      <c r="E65" s="1089"/>
      <c r="F65" s="1089"/>
      <c r="G65" s="1089"/>
      <c r="H65" s="765">
        <v>920.16000000000008</v>
      </c>
    </row>
    <row r="66" spans="2:8" x14ac:dyDescent="0.35">
      <c r="B66" s="680" t="s">
        <v>2026</v>
      </c>
      <c r="C66" s="1088" t="s">
        <v>1877</v>
      </c>
      <c r="D66" s="1089"/>
      <c r="E66" s="1089"/>
      <c r="F66" s="1089"/>
      <c r="G66" s="1089"/>
      <c r="H66" s="765">
        <v>920.16000000000008</v>
      </c>
    </row>
    <row r="67" spans="2:8" x14ac:dyDescent="0.35">
      <c r="B67" s="680" t="s">
        <v>2027</v>
      </c>
      <c r="C67" s="1088" t="s">
        <v>1879</v>
      </c>
      <c r="D67" s="1089"/>
      <c r="E67" s="1089"/>
      <c r="F67" s="1089"/>
      <c r="G67" s="1089"/>
      <c r="H67" s="765">
        <v>920.16000000000008</v>
      </c>
    </row>
    <row r="68" spans="2:8" x14ac:dyDescent="0.35">
      <c r="B68" s="680" t="s">
        <v>2028</v>
      </c>
      <c r="C68" s="1088" t="s">
        <v>2029</v>
      </c>
      <c r="D68" s="1089"/>
      <c r="E68" s="1089"/>
      <c r="F68" s="1089"/>
      <c r="G68" s="1089"/>
      <c r="H68" s="765">
        <v>920.16000000000008</v>
      </c>
    </row>
    <row r="69" spans="2:8" x14ac:dyDescent="0.35">
      <c r="B69" s="680" t="s">
        <v>2046</v>
      </c>
      <c r="C69" s="1088" t="s">
        <v>1883</v>
      </c>
      <c r="D69" s="1089"/>
      <c r="E69" s="1089"/>
      <c r="F69" s="1089"/>
      <c r="G69" s="1089"/>
      <c r="H69" s="765">
        <v>1449.9</v>
      </c>
    </row>
    <row r="70" spans="2:8" x14ac:dyDescent="0.35">
      <c r="B70" s="680" t="s">
        <v>2047</v>
      </c>
      <c r="C70" s="1088" t="s">
        <v>2048</v>
      </c>
      <c r="D70" s="1089"/>
      <c r="E70" s="1089"/>
      <c r="F70" s="1089"/>
      <c r="G70" s="1089"/>
      <c r="H70" s="765">
        <v>1449.9</v>
      </c>
    </row>
    <row r="71" spans="2:8" x14ac:dyDescent="0.35">
      <c r="B71" s="680" t="s">
        <v>2049</v>
      </c>
      <c r="C71" s="1088" t="s">
        <v>1887</v>
      </c>
      <c r="D71" s="1089"/>
      <c r="E71" s="1089"/>
      <c r="F71" s="1089"/>
      <c r="G71" s="1089"/>
      <c r="H71" s="765">
        <v>1449.9</v>
      </c>
    </row>
    <row r="72" spans="2:8" ht="15" customHeight="1" x14ac:dyDescent="0.35">
      <c r="B72" s="680" t="s">
        <v>2050</v>
      </c>
      <c r="C72" s="1088" t="s">
        <v>1889</v>
      </c>
      <c r="D72" s="1089"/>
      <c r="E72" s="1089"/>
      <c r="F72" s="1089"/>
      <c r="G72" s="1089"/>
      <c r="H72" s="765">
        <v>1449.9</v>
      </c>
    </row>
    <row r="73" spans="2:8" ht="15" customHeight="1" x14ac:dyDescent="0.35">
      <c r="B73" s="680" t="s">
        <v>2051</v>
      </c>
      <c r="C73" s="1088" t="s">
        <v>1891</v>
      </c>
      <c r="D73" s="1089"/>
      <c r="E73" s="1089"/>
      <c r="F73" s="1089"/>
      <c r="G73" s="1089"/>
      <c r="H73" s="765">
        <v>1449.9</v>
      </c>
    </row>
    <row r="74" spans="2:8" x14ac:dyDescent="0.35">
      <c r="B74" s="680" t="s">
        <v>2052</v>
      </c>
      <c r="C74" s="1088" t="s">
        <v>1893</v>
      </c>
      <c r="D74" s="1089"/>
      <c r="E74" s="1089"/>
      <c r="F74" s="1089"/>
      <c r="G74" s="1089"/>
      <c r="H74" s="765">
        <v>1449.9</v>
      </c>
    </row>
    <row r="75" spans="2:8" x14ac:dyDescent="0.35">
      <c r="B75" s="680" t="s">
        <v>2053</v>
      </c>
      <c r="C75" s="1088" t="s">
        <v>1895</v>
      </c>
      <c r="D75" s="1089"/>
      <c r="E75" s="1089"/>
      <c r="F75" s="1089"/>
      <c r="G75" s="1089"/>
      <c r="H75" s="765">
        <v>1449.9</v>
      </c>
    </row>
    <row r="76" spans="2:8" x14ac:dyDescent="0.35">
      <c r="B76" s="680" t="s">
        <v>2054</v>
      </c>
      <c r="C76" s="1088" t="s">
        <v>1897</v>
      </c>
      <c r="D76" s="1089"/>
      <c r="E76" s="1089"/>
      <c r="F76" s="1089"/>
      <c r="G76" s="1089"/>
      <c r="H76" s="765">
        <v>1449.9</v>
      </c>
    </row>
    <row r="77" spans="2:8" x14ac:dyDescent="0.35">
      <c r="B77" s="680" t="s">
        <v>2055</v>
      </c>
      <c r="C77" s="1088" t="s">
        <v>1899</v>
      </c>
      <c r="D77" s="1089"/>
      <c r="E77" s="1089"/>
      <c r="F77" s="1089"/>
      <c r="G77" s="1089"/>
      <c r="H77" s="765">
        <v>1449.9</v>
      </c>
    </row>
    <row r="78" spans="2:8" ht="15" customHeight="1" x14ac:dyDescent="0.35">
      <c r="B78" s="680" t="s">
        <v>2056</v>
      </c>
      <c r="C78" s="1088" t="s">
        <v>1901</v>
      </c>
      <c r="D78" s="1089"/>
      <c r="E78" s="1089"/>
      <c r="F78" s="1089"/>
      <c r="G78" s="1089"/>
      <c r="H78" s="765">
        <v>1449.9</v>
      </c>
    </row>
    <row r="79" spans="2:8" ht="15" customHeight="1" x14ac:dyDescent="0.35">
      <c r="B79" s="680" t="s">
        <v>2057</v>
      </c>
      <c r="C79" s="1088" t="s">
        <v>1903</v>
      </c>
      <c r="D79" s="1089"/>
      <c r="E79" s="1089"/>
      <c r="F79" s="1089"/>
      <c r="G79" s="1089"/>
      <c r="H79" s="765">
        <v>1449.9</v>
      </c>
    </row>
    <row r="80" spans="2:8" x14ac:dyDescent="0.35">
      <c r="B80" s="680" t="s">
        <v>2058</v>
      </c>
      <c r="C80" s="1088" t="s">
        <v>1905</v>
      </c>
      <c r="D80" s="1089"/>
      <c r="E80" s="1089"/>
      <c r="F80" s="1089"/>
      <c r="G80" s="1089"/>
      <c r="H80" s="765">
        <v>1449.9</v>
      </c>
    </row>
    <row r="81" spans="2:8" x14ac:dyDescent="0.35">
      <c r="B81" s="680" t="s">
        <v>2059</v>
      </c>
      <c r="C81" s="1088" t="s">
        <v>1907</v>
      </c>
      <c r="D81" s="1089"/>
      <c r="E81" s="1089"/>
      <c r="F81" s="1089"/>
      <c r="G81" s="1089"/>
      <c r="H81" s="765">
        <v>1449.9</v>
      </c>
    </row>
    <row r="82" spans="2:8" x14ac:dyDescent="0.35">
      <c r="B82" s="680" t="s">
        <v>2060</v>
      </c>
      <c r="C82" s="1088" t="s">
        <v>1909</v>
      </c>
      <c r="D82" s="1089"/>
      <c r="E82" s="1089"/>
      <c r="F82" s="1089"/>
      <c r="G82" s="1089"/>
      <c r="H82" s="765">
        <v>1449.9</v>
      </c>
    </row>
    <row r="83" spans="2:8" ht="15" customHeight="1" x14ac:dyDescent="0.35">
      <c r="B83" s="680" t="s">
        <v>2005</v>
      </c>
      <c r="C83" s="1088" t="s">
        <v>2006</v>
      </c>
      <c r="D83" s="1089"/>
      <c r="E83" s="1089"/>
      <c r="F83" s="1089"/>
      <c r="G83" s="1089"/>
      <c r="H83" s="765">
        <v>1475.8200000000002</v>
      </c>
    </row>
    <row r="84" spans="2:8" x14ac:dyDescent="0.35">
      <c r="B84" s="680" t="s">
        <v>2007</v>
      </c>
      <c r="C84" s="1088" t="s">
        <v>1841</v>
      </c>
      <c r="D84" s="1089"/>
      <c r="E84" s="1089"/>
      <c r="F84" s="1089"/>
      <c r="G84" s="1089"/>
      <c r="H84" s="765">
        <v>1475.8200000000002</v>
      </c>
    </row>
    <row r="85" spans="2:8" x14ac:dyDescent="0.35">
      <c r="B85" s="680" t="s">
        <v>2008</v>
      </c>
      <c r="C85" s="1088" t="s">
        <v>1843</v>
      </c>
      <c r="D85" s="1089"/>
      <c r="E85" s="1089"/>
      <c r="F85" s="1089"/>
      <c r="G85" s="1089"/>
      <c r="H85" s="765">
        <v>1475.8200000000002</v>
      </c>
    </row>
    <row r="86" spans="2:8" ht="15" customHeight="1" x14ac:dyDescent="0.35">
      <c r="B86" s="680" t="s">
        <v>2004</v>
      </c>
      <c r="C86" s="1088" t="s">
        <v>1835</v>
      </c>
      <c r="D86" s="1089"/>
      <c r="E86" s="1089"/>
      <c r="F86" s="1089"/>
      <c r="G86" s="1089"/>
      <c r="H86" s="765">
        <v>1475.8200000000002</v>
      </c>
    </row>
    <row r="87" spans="2:8" ht="15" customHeight="1" x14ac:dyDescent="0.35">
      <c r="B87" s="680" t="s">
        <v>2023</v>
      </c>
      <c r="C87" s="1088" t="s">
        <v>1867</v>
      </c>
      <c r="D87" s="1089"/>
      <c r="E87" s="1089"/>
      <c r="F87" s="1089"/>
      <c r="G87" s="1089"/>
      <c r="H87" s="765">
        <v>994.68000000000018</v>
      </c>
    </row>
    <row r="88" spans="2:8" ht="15" customHeight="1" x14ac:dyDescent="0.35">
      <c r="B88" s="680" t="s">
        <v>2024</v>
      </c>
      <c r="C88" s="1088" t="s">
        <v>1869</v>
      </c>
      <c r="D88" s="1089"/>
      <c r="E88" s="1089"/>
      <c r="F88" s="1089"/>
      <c r="G88" s="1089"/>
      <c r="H88" s="765">
        <v>994.68000000000018</v>
      </c>
    </row>
    <row r="89" spans="2:8" ht="15" customHeight="1" x14ac:dyDescent="0.35">
      <c r="B89" s="680" t="s">
        <v>2019</v>
      </c>
      <c r="C89" s="1088" t="s">
        <v>2020</v>
      </c>
      <c r="D89" s="1089"/>
      <c r="E89" s="1089"/>
      <c r="F89" s="1089"/>
      <c r="G89" s="1089"/>
      <c r="H89" s="765">
        <v>994.68000000000018</v>
      </c>
    </row>
    <row r="90" spans="2:8" ht="15" customHeight="1" x14ac:dyDescent="0.35">
      <c r="B90" s="680" t="s">
        <v>2030</v>
      </c>
      <c r="C90" s="1088" t="s">
        <v>2031</v>
      </c>
      <c r="D90" s="1089"/>
      <c r="E90" s="1089"/>
      <c r="F90" s="1089"/>
      <c r="G90" s="1089"/>
      <c r="H90" s="765">
        <v>871.56000000000006</v>
      </c>
    </row>
    <row r="91" spans="2:8" x14ac:dyDescent="0.35">
      <c r="B91" s="680" t="s">
        <v>2032</v>
      </c>
      <c r="C91" s="1088" t="s">
        <v>2033</v>
      </c>
      <c r="D91" s="1089"/>
      <c r="E91" s="1089"/>
      <c r="F91" s="1089"/>
      <c r="G91" s="1089"/>
      <c r="H91" s="765">
        <v>871.56000000000006</v>
      </c>
    </row>
    <row r="92" spans="2:8" x14ac:dyDescent="0.35">
      <c r="B92" s="680" t="s">
        <v>2034</v>
      </c>
      <c r="C92" s="1088" t="s">
        <v>2035</v>
      </c>
      <c r="D92" s="1089"/>
      <c r="E92" s="1089"/>
      <c r="F92" s="1089"/>
      <c r="G92" s="1089"/>
      <c r="H92" s="765">
        <v>871.56000000000006</v>
      </c>
    </row>
    <row r="93" spans="2:8" x14ac:dyDescent="0.35">
      <c r="B93" s="680" t="s">
        <v>2036</v>
      </c>
      <c r="C93" s="1088" t="s">
        <v>2037</v>
      </c>
      <c r="D93" s="1089"/>
      <c r="E93" s="1089"/>
      <c r="F93" s="1089"/>
      <c r="G93" s="1089"/>
      <c r="H93" s="765">
        <v>871.56000000000006</v>
      </c>
    </row>
    <row r="94" spans="2:8" x14ac:dyDescent="0.35">
      <c r="B94" s="680" t="s">
        <v>2038</v>
      </c>
      <c r="C94" s="1088" t="s">
        <v>2039</v>
      </c>
      <c r="D94" s="1089"/>
      <c r="E94" s="1089"/>
      <c r="F94" s="1089"/>
      <c r="G94" s="1089"/>
      <c r="H94" s="765">
        <v>871.56000000000006</v>
      </c>
    </row>
    <row r="95" spans="2:8" x14ac:dyDescent="0.35">
      <c r="B95" s="680" t="s">
        <v>2040</v>
      </c>
      <c r="C95" s="1088" t="s">
        <v>2041</v>
      </c>
      <c r="D95" s="1089"/>
      <c r="E95" s="1089"/>
      <c r="F95" s="1089"/>
      <c r="G95" s="1089"/>
      <c r="H95" s="765">
        <v>871.56000000000006</v>
      </c>
    </row>
    <row r="96" spans="2:8" x14ac:dyDescent="0.35">
      <c r="B96" s="680" t="s">
        <v>2042</v>
      </c>
      <c r="C96" s="1088" t="s">
        <v>2043</v>
      </c>
      <c r="D96" s="1089"/>
      <c r="E96" s="1089"/>
      <c r="F96" s="1089"/>
      <c r="G96" s="1089"/>
      <c r="H96" s="765">
        <v>871.56000000000006</v>
      </c>
    </row>
    <row r="97" spans="2:8" x14ac:dyDescent="0.35">
      <c r="B97" s="427" t="s">
        <v>1836</v>
      </c>
      <c r="C97" s="1088" t="s">
        <v>1837</v>
      </c>
      <c r="D97" s="1089"/>
      <c r="E97" s="1089"/>
      <c r="F97" s="1089"/>
      <c r="G97" s="1089"/>
      <c r="H97" s="765">
        <v>2156.2200000000003</v>
      </c>
    </row>
    <row r="98" spans="2:8" x14ac:dyDescent="0.35">
      <c r="B98" s="427" t="s">
        <v>1836</v>
      </c>
      <c r="C98" s="1088" t="s">
        <v>1969</v>
      </c>
      <c r="D98" s="1089"/>
      <c r="E98" s="1089"/>
      <c r="F98" s="1089"/>
      <c r="G98" s="1089"/>
      <c r="H98" s="765">
        <v>2156.2200000000003</v>
      </c>
    </row>
    <row r="99" spans="2:8" x14ac:dyDescent="0.35">
      <c r="B99" s="680" t="s">
        <v>2044</v>
      </c>
      <c r="C99" s="1088" t="s">
        <v>2045</v>
      </c>
      <c r="D99" s="1089"/>
      <c r="E99" s="1089"/>
      <c r="F99" s="1089"/>
      <c r="G99" s="1089"/>
      <c r="H99" s="765">
        <v>871.56000000000006</v>
      </c>
    </row>
    <row r="100" spans="2:8" x14ac:dyDescent="0.35">
      <c r="B100" s="679" t="s">
        <v>2063</v>
      </c>
      <c r="C100" s="1088" t="s">
        <v>2064</v>
      </c>
      <c r="D100" s="1089"/>
      <c r="E100" s="1089"/>
      <c r="F100" s="1089"/>
      <c r="G100" s="1089"/>
      <c r="H100" s="765">
        <v>1508.22</v>
      </c>
    </row>
    <row r="101" spans="2:8" x14ac:dyDescent="0.35">
      <c r="B101" s="679" t="s">
        <v>2061</v>
      </c>
      <c r="C101" s="1088" t="s">
        <v>2062</v>
      </c>
      <c r="D101" s="1089"/>
      <c r="E101" s="1089"/>
      <c r="F101" s="1089"/>
      <c r="G101" s="1089"/>
      <c r="H101" s="765">
        <v>1508.22</v>
      </c>
    </row>
    <row r="102" spans="2:8" x14ac:dyDescent="0.35">
      <c r="B102" s="680" t="s">
        <v>2139</v>
      </c>
      <c r="C102" s="1088" t="s">
        <v>2140</v>
      </c>
      <c r="D102" s="1089"/>
      <c r="E102" s="1089"/>
      <c r="F102" s="1089"/>
      <c r="G102" s="1089"/>
      <c r="H102" s="765">
        <v>703.08000000000015</v>
      </c>
    </row>
    <row r="103" spans="2:8" x14ac:dyDescent="0.35">
      <c r="B103" s="680" t="s">
        <v>2141</v>
      </c>
      <c r="C103" s="1088" t="s">
        <v>2142</v>
      </c>
      <c r="D103" s="1089"/>
      <c r="E103" s="1089"/>
      <c r="F103" s="1089"/>
      <c r="G103" s="1089"/>
      <c r="H103" s="765">
        <v>703.08000000000015</v>
      </c>
    </row>
    <row r="104" spans="2:8" x14ac:dyDescent="0.35">
      <c r="B104" s="680" t="s">
        <v>2143</v>
      </c>
      <c r="C104" s="1088" t="s">
        <v>2144</v>
      </c>
      <c r="D104" s="1089"/>
      <c r="E104" s="1089"/>
      <c r="F104" s="1089"/>
      <c r="G104" s="1089"/>
      <c r="H104" s="765">
        <v>703.08000000000015</v>
      </c>
    </row>
    <row r="105" spans="2:8" x14ac:dyDescent="0.35">
      <c r="B105" s="680" t="s">
        <v>2145</v>
      </c>
      <c r="C105" s="1088" t="s">
        <v>2146</v>
      </c>
      <c r="D105" s="1089"/>
      <c r="E105" s="1089"/>
      <c r="F105" s="1089"/>
      <c r="G105" s="1089"/>
      <c r="H105" s="765">
        <v>810.00000000000011</v>
      </c>
    </row>
    <row r="106" spans="2:8" x14ac:dyDescent="0.35">
      <c r="B106" s="680" t="s">
        <v>2147</v>
      </c>
      <c r="C106" s="1088" t="s">
        <v>2148</v>
      </c>
      <c r="D106" s="1089"/>
      <c r="E106" s="1089"/>
      <c r="F106" s="1089"/>
      <c r="G106" s="1089"/>
      <c r="H106" s="765">
        <v>810.00000000000011</v>
      </c>
    </row>
    <row r="107" spans="2:8" x14ac:dyDescent="0.35">
      <c r="B107" s="680" t="s">
        <v>2149</v>
      </c>
      <c r="C107" s="1088" t="s">
        <v>2150</v>
      </c>
      <c r="D107" s="1089"/>
      <c r="E107" s="1089"/>
      <c r="F107" s="1089"/>
      <c r="G107" s="1089"/>
      <c r="H107" s="765">
        <v>810.00000000000011</v>
      </c>
    </row>
    <row r="108" spans="2:8" x14ac:dyDescent="0.35">
      <c r="B108" s="680" t="s">
        <v>2151</v>
      </c>
      <c r="C108" s="1088" t="s">
        <v>2152</v>
      </c>
      <c r="D108" s="1089"/>
      <c r="E108" s="1089"/>
      <c r="F108" s="1089"/>
      <c r="G108" s="1089"/>
      <c r="H108" s="765">
        <v>810.00000000000011</v>
      </c>
    </row>
    <row r="109" spans="2:8" x14ac:dyDescent="0.35">
      <c r="B109" s="679" t="s">
        <v>1920</v>
      </c>
      <c r="C109" s="1088" t="s">
        <v>1745</v>
      </c>
      <c r="D109" s="1089"/>
      <c r="E109" s="1089"/>
      <c r="F109" s="1089"/>
      <c r="G109" s="1089"/>
      <c r="H109" s="765">
        <v>515.16000000000008</v>
      </c>
    </row>
    <row r="110" spans="2:8" x14ac:dyDescent="0.35">
      <c r="B110" s="679" t="s">
        <v>1923</v>
      </c>
      <c r="C110" s="1088" t="s">
        <v>1924</v>
      </c>
      <c r="D110" s="1089"/>
      <c r="E110" s="1089"/>
      <c r="F110" s="1089"/>
      <c r="G110" s="1089"/>
      <c r="H110" s="765">
        <v>515.16000000000008</v>
      </c>
    </row>
    <row r="111" spans="2:8" x14ac:dyDescent="0.35">
      <c r="B111" s="679" t="s">
        <v>1932</v>
      </c>
      <c r="C111" s="1088" t="s">
        <v>1761</v>
      </c>
      <c r="D111" s="1089"/>
      <c r="E111" s="1089"/>
      <c r="F111" s="1089"/>
      <c r="G111" s="1089"/>
      <c r="H111" s="765">
        <v>515.16000000000008</v>
      </c>
    </row>
    <row r="112" spans="2:8" x14ac:dyDescent="0.35">
      <c r="B112" s="679" t="s">
        <v>1921</v>
      </c>
      <c r="C112" s="1088" t="s">
        <v>1922</v>
      </c>
      <c r="D112" s="1089"/>
      <c r="E112" s="1089"/>
      <c r="F112" s="1089"/>
      <c r="G112" s="1089"/>
      <c r="H112" s="765">
        <v>515.16000000000008</v>
      </c>
    </row>
    <row r="113" spans="2:8" x14ac:dyDescent="0.35">
      <c r="B113" s="679" t="s">
        <v>1925</v>
      </c>
      <c r="C113" s="1088" t="s">
        <v>1926</v>
      </c>
      <c r="D113" s="1089"/>
      <c r="E113" s="1089"/>
      <c r="F113" s="1089"/>
      <c r="G113" s="1089"/>
      <c r="H113" s="765">
        <v>515.16000000000008</v>
      </c>
    </row>
    <row r="114" spans="2:8" x14ac:dyDescent="0.35">
      <c r="B114" s="679" t="s">
        <v>1914</v>
      </c>
      <c r="C114" s="1088" t="s">
        <v>1915</v>
      </c>
      <c r="D114" s="1089"/>
      <c r="E114" s="1089"/>
      <c r="F114" s="1089"/>
      <c r="G114" s="1089"/>
      <c r="H114" s="765">
        <v>515.16000000000008</v>
      </c>
    </row>
    <row r="115" spans="2:8" x14ac:dyDescent="0.35">
      <c r="B115" s="679" t="s">
        <v>1927</v>
      </c>
      <c r="C115" s="1088" t="s">
        <v>1755</v>
      </c>
      <c r="D115" s="1089"/>
      <c r="E115" s="1089"/>
      <c r="F115" s="1089"/>
      <c r="G115" s="1089"/>
      <c r="H115" s="765">
        <v>515.16000000000008</v>
      </c>
    </row>
    <row r="116" spans="2:8" x14ac:dyDescent="0.35">
      <c r="B116" s="679" t="s">
        <v>1928</v>
      </c>
      <c r="C116" s="1088" t="s">
        <v>1929</v>
      </c>
      <c r="D116" s="1089"/>
      <c r="E116" s="1089"/>
      <c r="F116" s="1089"/>
      <c r="G116" s="1089"/>
      <c r="H116" s="765">
        <v>515.16000000000008</v>
      </c>
    </row>
    <row r="117" spans="2:8" x14ac:dyDescent="0.35">
      <c r="B117" s="679" t="s">
        <v>1935</v>
      </c>
      <c r="C117" s="1088" t="s">
        <v>1765</v>
      </c>
      <c r="D117" s="1089"/>
      <c r="E117" s="1089"/>
      <c r="F117" s="1089"/>
      <c r="G117" s="1089"/>
      <c r="H117" s="765">
        <v>515.16000000000008</v>
      </c>
    </row>
    <row r="118" spans="2:8" x14ac:dyDescent="0.35">
      <c r="B118" s="679" t="s">
        <v>1936</v>
      </c>
      <c r="C118" s="1088" t="s">
        <v>1937</v>
      </c>
      <c r="D118" s="1089"/>
      <c r="E118" s="1089"/>
      <c r="F118" s="1089"/>
      <c r="G118" s="1089"/>
      <c r="H118" s="765">
        <v>515.16000000000008</v>
      </c>
    </row>
    <row r="119" spans="2:8" x14ac:dyDescent="0.35">
      <c r="B119" s="679" t="s">
        <v>1930</v>
      </c>
      <c r="C119" s="1088" t="s">
        <v>1931</v>
      </c>
      <c r="D119" s="1089"/>
      <c r="E119" s="1089"/>
      <c r="F119" s="1089"/>
      <c r="G119" s="1089"/>
      <c r="H119" s="765">
        <v>515.16000000000008</v>
      </c>
    </row>
    <row r="120" spans="2:8" x14ac:dyDescent="0.35">
      <c r="B120" s="679" t="s">
        <v>1938</v>
      </c>
      <c r="C120" s="1088" t="s">
        <v>1939</v>
      </c>
      <c r="D120" s="1089"/>
      <c r="E120" s="1089"/>
      <c r="F120" s="1089"/>
      <c r="G120" s="1089"/>
      <c r="H120" s="765">
        <v>515.16000000000008</v>
      </c>
    </row>
    <row r="121" spans="2:8" x14ac:dyDescent="0.35">
      <c r="B121" s="679" t="s">
        <v>1940</v>
      </c>
      <c r="C121" s="1088" t="s">
        <v>1941</v>
      </c>
      <c r="D121" s="1089"/>
      <c r="E121" s="1089"/>
      <c r="F121" s="1089"/>
      <c r="G121" s="1089"/>
      <c r="H121" s="765">
        <v>515.16000000000008</v>
      </c>
    </row>
    <row r="122" spans="2:8" x14ac:dyDescent="0.35">
      <c r="B122" s="679" t="s">
        <v>1933</v>
      </c>
      <c r="C122" s="1088" t="s">
        <v>1934</v>
      </c>
      <c r="D122" s="1089"/>
      <c r="E122" s="1089"/>
      <c r="F122" s="1089"/>
      <c r="G122" s="1089"/>
      <c r="H122" s="765">
        <v>515.16000000000008</v>
      </c>
    </row>
    <row r="123" spans="2:8" x14ac:dyDescent="0.35">
      <c r="B123" s="679" t="s">
        <v>1912</v>
      </c>
      <c r="C123" s="1088" t="s">
        <v>1913</v>
      </c>
      <c r="D123" s="1089"/>
      <c r="E123" s="1089"/>
      <c r="F123" s="1089"/>
      <c r="G123" s="1089"/>
      <c r="H123" s="765">
        <v>515.16000000000008</v>
      </c>
    </row>
    <row r="124" spans="2:8" x14ac:dyDescent="0.35">
      <c r="B124" s="679" t="s">
        <v>1942</v>
      </c>
      <c r="C124" s="1088" t="s">
        <v>1943</v>
      </c>
      <c r="D124" s="1089"/>
      <c r="E124" s="1089"/>
      <c r="F124" s="1089"/>
      <c r="G124" s="1089"/>
      <c r="H124" s="765">
        <v>515.16000000000008</v>
      </c>
    </row>
    <row r="125" spans="2:8" x14ac:dyDescent="0.35">
      <c r="B125" s="679" t="s">
        <v>1944</v>
      </c>
      <c r="C125" s="1088" t="s">
        <v>1945</v>
      </c>
      <c r="D125" s="1089"/>
      <c r="E125" s="1089"/>
      <c r="F125" s="1089"/>
      <c r="G125" s="1089"/>
      <c r="H125" s="765">
        <v>515.16000000000008</v>
      </c>
    </row>
    <row r="126" spans="2:8" x14ac:dyDescent="0.35">
      <c r="B126" s="679" t="s">
        <v>1947</v>
      </c>
      <c r="C126" s="1088" t="s">
        <v>1781</v>
      </c>
      <c r="D126" s="1089"/>
      <c r="E126" s="1089"/>
      <c r="F126" s="1089"/>
      <c r="G126" s="1089"/>
      <c r="H126" s="765">
        <v>515.16000000000008</v>
      </c>
    </row>
    <row r="127" spans="2:8" ht="15" customHeight="1" x14ac:dyDescent="0.35">
      <c r="B127" s="679" t="s">
        <v>1948</v>
      </c>
      <c r="C127" s="1088" t="s">
        <v>1783</v>
      </c>
      <c r="D127" s="1089"/>
      <c r="E127" s="1089"/>
      <c r="F127" s="1089"/>
      <c r="G127" s="1089"/>
      <c r="H127" s="765">
        <v>515.16000000000008</v>
      </c>
    </row>
    <row r="128" spans="2:8" x14ac:dyDescent="0.35">
      <c r="B128" s="679" t="s">
        <v>1946</v>
      </c>
      <c r="C128" s="1088" t="s">
        <v>1779</v>
      </c>
      <c r="D128" s="1089"/>
      <c r="E128" s="1089"/>
      <c r="F128" s="1089"/>
      <c r="G128" s="1089"/>
      <c r="H128" s="765">
        <v>515.16000000000008</v>
      </c>
    </row>
    <row r="129" spans="2:8" ht="15" customHeight="1" x14ac:dyDescent="0.35">
      <c r="B129" s="679" t="s">
        <v>1910</v>
      </c>
      <c r="C129" s="1088" t="s">
        <v>1911</v>
      </c>
      <c r="D129" s="1089"/>
      <c r="E129" s="1089"/>
      <c r="F129" s="1089"/>
      <c r="G129" s="1089"/>
      <c r="H129" s="765">
        <v>515.16000000000008</v>
      </c>
    </row>
    <row r="130" spans="2:8" x14ac:dyDescent="0.35">
      <c r="B130" s="679" t="s">
        <v>1951</v>
      </c>
      <c r="C130" s="1088" t="s">
        <v>1952</v>
      </c>
      <c r="D130" s="1089"/>
      <c r="E130" s="1089"/>
      <c r="F130" s="1089"/>
      <c r="G130" s="1089"/>
      <c r="H130" s="765">
        <v>515.16000000000008</v>
      </c>
    </row>
    <row r="131" spans="2:8" x14ac:dyDescent="0.35">
      <c r="B131" s="679" t="s">
        <v>1949</v>
      </c>
      <c r="C131" s="1088" t="s">
        <v>1950</v>
      </c>
      <c r="D131" s="1089"/>
      <c r="E131" s="1089"/>
      <c r="F131" s="1089"/>
      <c r="G131" s="1089"/>
      <c r="H131" s="765">
        <v>515.16000000000008</v>
      </c>
    </row>
    <row r="132" spans="2:8" x14ac:dyDescent="0.35">
      <c r="B132" s="679" t="s">
        <v>1953</v>
      </c>
      <c r="C132" s="1088" t="s">
        <v>1791</v>
      </c>
      <c r="D132" s="1089"/>
      <c r="E132" s="1089"/>
      <c r="F132" s="1089"/>
      <c r="G132" s="1089"/>
      <c r="H132" s="765">
        <v>515.16000000000008</v>
      </c>
    </row>
    <row r="133" spans="2:8" x14ac:dyDescent="0.35">
      <c r="B133" s="679" t="s">
        <v>1954</v>
      </c>
      <c r="C133" s="1088" t="s">
        <v>1955</v>
      </c>
      <c r="D133" s="1089"/>
      <c r="E133" s="1089"/>
      <c r="F133" s="1089"/>
      <c r="G133" s="1089"/>
      <c r="H133" s="765">
        <v>515.16000000000008</v>
      </c>
    </row>
    <row r="134" spans="2:8" x14ac:dyDescent="0.35">
      <c r="B134" s="679" t="s">
        <v>1958</v>
      </c>
      <c r="C134" s="1088" t="s">
        <v>1959</v>
      </c>
      <c r="D134" s="1089"/>
      <c r="E134" s="1089"/>
      <c r="F134" s="1089"/>
      <c r="G134" s="1089"/>
      <c r="H134" s="765">
        <v>515.16000000000008</v>
      </c>
    </row>
    <row r="135" spans="2:8" x14ac:dyDescent="0.35">
      <c r="B135" s="679" t="s">
        <v>1956</v>
      </c>
      <c r="C135" s="1088" t="s">
        <v>1957</v>
      </c>
      <c r="D135" s="1089"/>
      <c r="E135" s="1089"/>
      <c r="F135" s="1089"/>
      <c r="G135" s="1089"/>
      <c r="H135" s="765">
        <v>515.16000000000008</v>
      </c>
    </row>
    <row r="136" spans="2:8" x14ac:dyDescent="0.35">
      <c r="B136" s="679" t="s">
        <v>1916</v>
      </c>
      <c r="C136" s="1088" t="s">
        <v>1917</v>
      </c>
      <c r="D136" s="1089"/>
      <c r="E136" s="1089"/>
      <c r="F136" s="1089"/>
      <c r="G136" s="1089"/>
      <c r="H136" s="765">
        <v>515.16000000000008</v>
      </c>
    </row>
    <row r="137" spans="2:8" x14ac:dyDescent="0.35">
      <c r="B137" s="679" t="s">
        <v>1960</v>
      </c>
      <c r="C137" s="1088" t="s">
        <v>1801</v>
      </c>
      <c r="D137" s="1089"/>
      <c r="E137" s="1089"/>
      <c r="F137" s="1089"/>
      <c r="G137" s="1089"/>
      <c r="H137" s="765">
        <v>515.16000000000008</v>
      </c>
    </row>
    <row r="138" spans="2:8" x14ac:dyDescent="0.35">
      <c r="B138" s="679" t="s">
        <v>1961</v>
      </c>
      <c r="C138" s="1088" t="s">
        <v>1962</v>
      </c>
      <c r="D138" s="1089"/>
      <c r="E138" s="1089"/>
      <c r="F138" s="1089"/>
      <c r="G138" s="1089"/>
      <c r="H138" s="765">
        <v>515.16000000000008</v>
      </c>
    </row>
    <row r="139" spans="2:8" x14ac:dyDescent="0.35">
      <c r="B139" s="679" t="s">
        <v>1918</v>
      </c>
      <c r="C139" s="1088" t="s">
        <v>1919</v>
      </c>
      <c r="D139" s="1089"/>
      <c r="E139" s="1089"/>
      <c r="F139" s="1089"/>
      <c r="G139" s="1089"/>
      <c r="H139" s="765">
        <v>515.16000000000008</v>
      </c>
    </row>
    <row r="140" spans="2:8" x14ac:dyDescent="0.35">
      <c r="B140" s="679" t="s">
        <v>1963</v>
      </c>
      <c r="C140" s="1088" t="s">
        <v>1964</v>
      </c>
      <c r="D140" s="1089"/>
      <c r="E140" s="1089"/>
      <c r="F140" s="1089"/>
      <c r="G140" s="1089"/>
      <c r="H140" s="765">
        <v>515.16000000000008</v>
      </c>
    </row>
    <row r="141" spans="2:8" x14ac:dyDescent="0.35">
      <c r="B141" s="679" t="s">
        <v>1732</v>
      </c>
      <c r="C141" s="1088" t="s">
        <v>1733</v>
      </c>
      <c r="D141" s="1089"/>
      <c r="E141" s="1089"/>
      <c r="F141" s="1089"/>
      <c r="G141" s="1089"/>
      <c r="H141" s="765">
        <v>753.30000000000007</v>
      </c>
    </row>
    <row r="142" spans="2:8" x14ac:dyDescent="0.35">
      <c r="B142" s="679" t="s">
        <v>1734</v>
      </c>
      <c r="C142" s="1088" t="s">
        <v>1735</v>
      </c>
      <c r="D142" s="1089"/>
      <c r="E142" s="1089"/>
      <c r="F142" s="1089"/>
      <c r="G142" s="1089"/>
      <c r="H142" s="765">
        <v>753.30000000000007</v>
      </c>
    </row>
    <row r="143" spans="2:8" x14ac:dyDescent="0.35">
      <c r="B143" s="679" t="s">
        <v>1734</v>
      </c>
      <c r="C143" s="1088" t="s">
        <v>1845</v>
      </c>
      <c r="D143" s="1089"/>
      <c r="E143" s="1089"/>
      <c r="F143" s="1089"/>
      <c r="G143" s="1089"/>
      <c r="H143" s="765">
        <v>753.30000000000007</v>
      </c>
    </row>
    <row r="144" spans="2:8" ht="15" customHeight="1" x14ac:dyDescent="0.35">
      <c r="B144" s="679" t="s">
        <v>1850</v>
      </c>
      <c r="C144" s="1088" t="s">
        <v>1851</v>
      </c>
      <c r="D144" s="1089"/>
      <c r="E144" s="1089"/>
      <c r="F144" s="1089"/>
      <c r="G144" s="1089"/>
      <c r="H144" s="765">
        <v>1077.3</v>
      </c>
    </row>
    <row r="145" spans="2:8" x14ac:dyDescent="0.35">
      <c r="B145" s="679" t="s">
        <v>1852</v>
      </c>
      <c r="C145" s="1088" t="s">
        <v>1853</v>
      </c>
      <c r="D145" s="1089"/>
      <c r="E145" s="1089"/>
      <c r="F145" s="1089"/>
      <c r="G145" s="1089"/>
      <c r="H145" s="765">
        <v>1077.3</v>
      </c>
    </row>
    <row r="146" spans="2:8" x14ac:dyDescent="0.35">
      <c r="B146" s="679" t="s">
        <v>1856</v>
      </c>
      <c r="C146" s="1088" t="s">
        <v>1857</v>
      </c>
      <c r="D146" s="1089"/>
      <c r="E146" s="1089"/>
      <c r="F146" s="1089"/>
      <c r="G146" s="1089"/>
      <c r="H146" s="765">
        <v>863.46</v>
      </c>
    </row>
    <row r="147" spans="2:8" x14ac:dyDescent="0.35">
      <c r="B147" s="679" t="s">
        <v>1860</v>
      </c>
      <c r="C147" s="1088" t="s">
        <v>1861</v>
      </c>
      <c r="D147" s="1089"/>
      <c r="E147" s="1089"/>
      <c r="F147" s="1089"/>
      <c r="G147" s="1089"/>
      <c r="H147" s="765">
        <v>1334.8800000000003</v>
      </c>
    </row>
    <row r="148" spans="2:8" ht="15" customHeight="1" x14ac:dyDescent="0.35">
      <c r="B148" s="679" t="s">
        <v>1748</v>
      </c>
      <c r="C148" s="1088" t="s">
        <v>1749</v>
      </c>
      <c r="D148" s="1089"/>
      <c r="E148" s="1089"/>
      <c r="F148" s="1089"/>
      <c r="G148" s="1089"/>
      <c r="H148" s="765">
        <v>575.1</v>
      </c>
    </row>
    <row r="149" spans="2:8" x14ac:dyDescent="0.35">
      <c r="B149" s="679" t="s">
        <v>1748</v>
      </c>
      <c r="C149" s="1088" t="s">
        <v>1965</v>
      </c>
      <c r="D149" s="1089"/>
      <c r="E149" s="1089"/>
      <c r="F149" s="1089"/>
      <c r="G149" s="1089"/>
      <c r="H149" s="765">
        <v>575.1</v>
      </c>
    </row>
    <row r="150" spans="2:8" ht="15" customHeight="1" x14ac:dyDescent="0.35">
      <c r="B150" s="679" t="s">
        <v>1784</v>
      </c>
      <c r="C150" s="1088" t="s">
        <v>1785</v>
      </c>
      <c r="D150" s="1089"/>
      <c r="E150" s="1089"/>
      <c r="F150" s="1089"/>
      <c r="G150" s="1089"/>
      <c r="H150" s="765">
        <v>607.5</v>
      </c>
    </row>
    <row r="151" spans="2:8" ht="15" customHeight="1" x14ac:dyDescent="0.35">
      <c r="B151" s="679" t="s">
        <v>1784</v>
      </c>
      <c r="C151" s="1088" t="s">
        <v>1967</v>
      </c>
      <c r="D151" s="1089"/>
      <c r="E151" s="1089"/>
      <c r="F151" s="1089"/>
      <c r="G151" s="1089"/>
      <c r="H151" s="765">
        <v>607.5</v>
      </c>
    </row>
    <row r="152" spans="2:8" ht="15" customHeight="1" x14ac:dyDescent="0.35">
      <c r="B152" s="679" t="s">
        <v>1744</v>
      </c>
      <c r="C152" s="1088" t="s">
        <v>1745</v>
      </c>
      <c r="D152" s="1089"/>
      <c r="E152" s="1089"/>
      <c r="F152" s="1089"/>
      <c r="G152" s="1089"/>
      <c r="H152" s="765">
        <v>575.1</v>
      </c>
    </row>
    <row r="153" spans="2:8" ht="15" customHeight="1" x14ac:dyDescent="0.35">
      <c r="B153" s="679" t="s">
        <v>1760</v>
      </c>
      <c r="C153" s="1088" t="s">
        <v>1761</v>
      </c>
      <c r="D153" s="1089"/>
      <c r="E153" s="1089"/>
      <c r="F153" s="1089"/>
      <c r="G153" s="1089"/>
      <c r="H153" s="765">
        <v>575.1</v>
      </c>
    </row>
    <row r="154" spans="2:8" x14ac:dyDescent="0.35">
      <c r="B154" s="679" t="s">
        <v>1750</v>
      </c>
      <c r="C154" s="1088" t="s">
        <v>1751</v>
      </c>
      <c r="D154" s="1089"/>
      <c r="E154" s="1089"/>
      <c r="F154" s="1089"/>
      <c r="G154" s="1089"/>
      <c r="H154" s="765">
        <v>575.1</v>
      </c>
    </row>
    <row r="155" spans="2:8" x14ac:dyDescent="0.35">
      <c r="B155" s="679" t="s">
        <v>1750</v>
      </c>
      <c r="C155" s="1088" t="s">
        <v>1966</v>
      </c>
      <c r="D155" s="1089"/>
      <c r="E155" s="1089"/>
      <c r="F155" s="1089"/>
      <c r="G155" s="1089"/>
      <c r="H155" s="765">
        <v>575.1</v>
      </c>
    </row>
    <row r="156" spans="2:8" x14ac:dyDescent="0.35">
      <c r="B156" s="679" t="s">
        <v>1746</v>
      </c>
      <c r="C156" s="1088" t="s">
        <v>1747</v>
      </c>
      <c r="D156" s="1089"/>
      <c r="E156" s="1089"/>
      <c r="F156" s="1089"/>
      <c r="G156" s="1089"/>
      <c r="H156" s="765">
        <v>575.1</v>
      </c>
    </row>
    <row r="157" spans="2:8" x14ac:dyDescent="0.35">
      <c r="B157" s="679" t="s">
        <v>1804</v>
      </c>
      <c r="C157" s="1088" t="s">
        <v>1805</v>
      </c>
      <c r="D157" s="1089"/>
      <c r="E157" s="1089"/>
      <c r="F157" s="1089"/>
      <c r="G157" s="1089"/>
      <c r="H157" s="765">
        <v>575.1</v>
      </c>
    </row>
    <row r="158" spans="2:8" x14ac:dyDescent="0.35">
      <c r="B158" s="679" t="s">
        <v>1738</v>
      </c>
      <c r="C158" s="1088" t="s">
        <v>1739</v>
      </c>
      <c r="D158" s="1089"/>
      <c r="E158" s="1089"/>
      <c r="F158" s="1089"/>
      <c r="G158" s="1089"/>
      <c r="H158" s="765">
        <v>575.1</v>
      </c>
    </row>
    <row r="159" spans="2:8" ht="15" customHeight="1" x14ac:dyDescent="0.35">
      <c r="B159" s="679" t="s">
        <v>1738</v>
      </c>
      <c r="C159" s="1088" t="s">
        <v>1741</v>
      </c>
      <c r="D159" s="1089"/>
      <c r="E159" s="1089"/>
      <c r="F159" s="1089"/>
      <c r="G159" s="1089"/>
      <c r="H159" s="765">
        <v>575.1</v>
      </c>
    </row>
    <row r="160" spans="2:8" x14ac:dyDescent="0.35">
      <c r="B160" s="679" t="s">
        <v>1752</v>
      </c>
      <c r="C160" s="1088" t="s">
        <v>1753</v>
      </c>
      <c r="D160" s="1089"/>
      <c r="E160" s="1089"/>
      <c r="F160" s="1089"/>
      <c r="G160" s="1089"/>
      <c r="H160" s="765">
        <v>575.1</v>
      </c>
    </row>
    <row r="161" spans="2:8" x14ac:dyDescent="0.35">
      <c r="B161" s="679" t="s">
        <v>1754</v>
      </c>
      <c r="C161" s="1088" t="s">
        <v>1755</v>
      </c>
      <c r="D161" s="1089"/>
      <c r="E161" s="1089"/>
      <c r="F161" s="1089"/>
      <c r="G161" s="1089"/>
      <c r="H161" s="765">
        <v>575.1</v>
      </c>
    </row>
    <row r="162" spans="2:8" x14ac:dyDescent="0.35">
      <c r="B162" s="679" t="s">
        <v>1756</v>
      </c>
      <c r="C162" s="1088" t="s">
        <v>1757</v>
      </c>
      <c r="D162" s="1089"/>
      <c r="E162" s="1089"/>
      <c r="F162" s="1089"/>
      <c r="G162" s="1089"/>
      <c r="H162" s="765">
        <v>575.1</v>
      </c>
    </row>
    <row r="163" spans="2:8" x14ac:dyDescent="0.35">
      <c r="B163" s="679" t="s">
        <v>1764</v>
      </c>
      <c r="C163" s="1088" t="s">
        <v>1765</v>
      </c>
      <c r="D163" s="1089"/>
      <c r="E163" s="1089"/>
      <c r="F163" s="1089"/>
      <c r="G163" s="1089"/>
      <c r="H163" s="765">
        <v>575.1</v>
      </c>
    </row>
    <row r="164" spans="2:8" x14ac:dyDescent="0.35">
      <c r="B164" s="679" t="s">
        <v>1766</v>
      </c>
      <c r="C164" s="1088" t="s">
        <v>1767</v>
      </c>
      <c r="D164" s="1089"/>
      <c r="E164" s="1089"/>
      <c r="F164" s="1089"/>
      <c r="G164" s="1089"/>
      <c r="H164" s="765">
        <v>575.1</v>
      </c>
    </row>
    <row r="165" spans="2:8" x14ac:dyDescent="0.35">
      <c r="B165" s="679" t="s">
        <v>1758</v>
      </c>
      <c r="C165" s="1088" t="s">
        <v>1759</v>
      </c>
      <c r="D165" s="1089"/>
      <c r="E165" s="1089"/>
      <c r="F165" s="1089"/>
      <c r="G165" s="1089"/>
      <c r="H165" s="765">
        <v>575.1</v>
      </c>
    </row>
    <row r="166" spans="2:8" x14ac:dyDescent="0.35">
      <c r="B166" s="679" t="s">
        <v>1770</v>
      </c>
      <c r="C166" s="1088" t="s">
        <v>1771</v>
      </c>
      <c r="D166" s="1089"/>
      <c r="E166" s="1089"/>
      <c r="F166" s="1089"/>
      <c r="G166" s="1089"/>
      <c r="H166" s="765">
        <v>575.1</v>
      </c>
    </row>
    <row r="167" spans="2:8" x14ac:dyDescent="0.35">
      <c r="B167" s="679" t="s">
        <v>1772</v>
      </c>
      <c r="C167" s="1088" t="s">
        <v>1773</v>
      </c>
      <c r="D167" s="1089"/>
      <c r="E167" s="1089"/>
      <c r="F167" s="1089"/>
      <c r="G167" s="1089"/>
      <c r="H167" s="765">
        <v>575.1</v>
      </c>
    </row>
    <row r="168" spans="2:8" x14ac:dyDescent="0.35">
      <c r="B168" s="679" t="s">
        <v>1762</v>
      </c>
      <c r="C168" s="1088" t="s">
        <v>1763</v>
      </c>
      <c r="D168" s="1089"/>
      <c r="E168" s="1089"/>
      <c r="F168" s="1089"/>
      <c r="G168" s="1089"/>
      <c r="H168" s="765">
        <v>575.1</v>
      </c>
    </row>
    <row r="169" spans="2:8" x14ac:dyDescent="0.35">
      <c r="B169" s="679" t="s">
        <v>1736</v>
      </c>
      <c r="C169" s="1088" t="s">
        <v>1737</v>
      </c>
      <c r="D169" s="1089"/>
      <c r="E169" s="1089"/>
      <c r="F169" s="1089"/>
      <c r="G169" s="1089"/>
      <c r="H169" s="765">
        <v>575.1</v>
      </c>
    </row>
    <row r="170" spans="2:8" x14ac:dyDescent="0.35">
      <c r="B170" s="679" t="s">
        <v>1774</v>
      </c>
      <c r="C170" s="1088" t="s">
        <v>1775</v>
      </c>
      <c r="D170" s="1089"/>
      <c r="E170" s="1089"/>
      <c r="F170" s="1089"/>
      <c r="G170" s="1089"/>
      <c r="H170" s="765">
        <v>575.1</v>
      </c>
    </row>
    <row r="171" spans="2:8" x14ac:dyDescent="0.35">
      <c r="B171" s="679" t="s">
        <v>1776</v>
      </c>
      <c r="C171" s="1088" t="s">
        <v>1777</v>
      </c>
      <c r="D171" s="1089"/>
      <c r="E171" s="1089"/>
      <c r="F171" s="1089"/>
      <c r="G171" s="1089"/>
      <c r="H171" s="765">
        <v>575.1</v>
      </c>
    </row>
    <row r="172" spans="2:8" x14ac:dyDescent="0.35">
      <c r="B172" s="679" t="s">
        <v>1780</v>
      </c>
      <c r="C172" s="1088" t="s">
        <v>1781</v>
      </c>
      <c r="D172" s="1089"/>
      <c r="E172" s="1089"/>
      <c r="F172" s="1089"/>
      <c r="G172" s="1089"/>
      <c r="H172" s="765">
        <v>575.1</v>
      </c>
    </row>
    <row r="173" spans="2:8" x14ac:dyDescent="0.35">
      <c r="B173" s="679" t="s">
        <v>1782</v>
      </c>
      <c r="C173" s="1088" t="s">
        <v>1783</v>
      </c>
      <c r="D173" s="1089"/>
      <c r="E173" s="1089"/>
      <c r="F173" s="1089"/>
      <c r="G173" s="1089"/>
      <c r="H173" s="765">
        <v>575.1</v>
      </c>
    </row>
    <row r="174" spans="2:8" ht="15" customHeight="1" x14ac:dyDescent="0.35">
      <c r="B174" s="679" t="s">
        <v>1778</v>
      </c>
      <c r="C174" s="1088" t="s">
        <v>1779</v>
      </c>
      <c r="D174" s="1089"/>
      <c r="E174" s="1089"/>
      <c r="F174" s="1089"/>
      <c r="G174" s="1089"/>
      <c r="H174" s="765">
        <v>575.1</v>
      </c>
    </row>
    <row r="175" spans="2:8" x14ac:dyDescent="0.35">
      <c r="B175" s="679" t="s">
        <v>1727</v>
      </c>
      <c r="C175" s="1088" t="s">
        <v>1728</v>
      </c>
      <c r="D175" s="1089"/>
      <c r="E175" s="1089"/>
      <c r="F175" s="1089"/>
      <c r="G175" s="1089"/>
      <c r="H175" s="765">
        <v>575.1</v>
      </c>
    </row>
    <row r="176" spans="2:8" x14ac:dyDescent="0.35">
      <c r="B176" s="679" t="s">
        <v>1727</v>
      </c>
      <c r="C176" s="1088" t="s">
        <v>1728</v>
      </c>
      <c r="D176" s="1089"/>
      <c r="E176" s="1089"/>
      <c r="F176" s="1089"/>
      <c r="G176" s="1089"/>
      <c r="H176" s="765">
        <v>575.1</v>
      </c>
    </row>
    <row r="177" spans="2:8" x14ac:dyDescent="0.35">
      <c r="B177" s="679" t="s">
        <v>1788</v>
      </c>
      <c r="C177" s="1088" t="s">
        <v>1789</v>
      </c>
      <c r="D177" s="1089"/>
      <c r="E177" s="1089"/>
      <c r="F177" s="1089"/>
      <c r="G177" s="1089"/>
      <c r="H177" s="765">
        <v>575.1</v>
      </c>
    </row>
    <row r="178" spans="2:8" x14ac:dyDescent="0.35">
      <c r="B178" s="679" t="s">
        <v>1786</v>
      </c>
      <c r="C178" s="1088" t="s">
        <v>1787</v>
      </c>
      <c r="D178" s="1089"/>
      <c r="E178" s="1089"/>
      <c r="F178" s="1089"/>
      <c r="G178" s="1089"/>
      <c r="H178" s="765">
        <v>575.1</v>
      </c>
    </row>
    <row r="179" spans="2:8" ht="15" customHeight="1" x14ac:dyDescent="0.35">
      <c r="B179" s="679" t="s">
        <v>1790</v>
      </c>
      <c r="C179" s="1088" t="s">
        <v>1791</v>
      </c>
      <c r="D179" s="1089"/>
      <c r="E179" s="1089"/>
      <c r="F179" s="1089"/>
      <c r="G179" s="1089"/>
      <c r="H179" s="765">
        <v>575.1</v>
      </c>
    </row>
    <row r="180" spans="2:8" ht="15" customHeight="1" x14ac:dyDescent="0.35">
      <c r="B180" s="679" t="s">
        <v>1768</v>
      </c>
      <c r="C180" s="1088" t="s">
        <v>1769</v>
      </c>
      <c r="D180" s="1089"/>
      <c r="E180" s="1089"/>
      <c r="F180" s="1089"/>
      <c r="G180" s="1089"/>
      <c r="H180" s="765">
        <v>575.1</v>
      </c>
    </row>
    <row r="181" spans="2:8" x14ac:dyDescent="0.35">
      <c r="B181" s="679" t="s">
        <v>1792</v>
      </c>
      <c r="C181" s="1088" t="s">
        <v>1793</v>
      </c>
      <c r="D181" s="1089"/>
      <c r="E181" s="1089"/>
      <c r="F181" s="1089"/>
      <c r="G181" s="1089"/>
      <c r="H181" s="765">
        <v>575.1</v>
      </c>
    </row>
    <row r="182" spans="2:8" ht="15" customHeight="1" x14ac:dyDescent="0.35">
      <c r="B182" s="679" t="s">
        <v>1796</v>
      </c>
      <c r="C182" s="1088" t="s">
        <v>1797</v>
      </c>
      <c r="D182" s="1089"/>
      <c r="E182" s="1089"/>
      <c r="F182" s="1089"/>
      <c r="G182" s="1089"/>
      <c r="H182" s="765">
        <v>575.1</v>
      </c>
    </row>
    <row r="183" spans="2:8" ht="15" customHeight="1" x14ac:dyDescent="0.35">
      <c r="B183" s="679" t="s">
        <v>1794</v>
      </c>
      <c r="C183" s="1088" t="s">
        <v>1795</v>
      </c>
      <c r="D183" s="1089"/>
      <c r="E183" s="1089"/>
      <c r="F183" s="1089"/>
      <c r="G183" s="1089"/>
      <c r="H183" s="765">
        <v>575.1</v>
      </c>
    </row>
    <row r="184" spans="2:8" ht="15" customHeight="1" x14ac:dyDescent="0.35">
      <c r="B184" s="679" t="s">
        <v>1740</v>
      </c>
      <c r="C184" s="1088" t="s">
        <v>1741</v>
      </c>
      <c r="D184" s="1089"/>
      <c r="E184" s="1089"/>
      <c r="F184" s="1089"/>
      <c r="G184" s="1089"/>
      <c r="H184" s="765">
        <v>575.1</v>
      </c>
    </row>
    <row r="185" spans="2:8" ht="15" customHeight="1" x14ac:dyDescent="0.35">
      <c r="B185" s="679" t="s">
        <v>1740</v>
      </c>
      <c r="C185" s="1088" t="s">
        <v>1809</v>
      </c>
      <c r="D185" s="1089"/>
      <c r="E185" s="1089"/>
      <c r="F185" s="1089"/>
      <c r="G185" s="1089"/>
      <c r="H185" s="765">
        <v>575.1</v>
      </c>
    </row>
    <row r="186" spans="2:8" x14ac:dyDescent="0.35">
      <c r="B186" s="679" t="s">
        <v>1798</v>
      </c>
      <c r="C186" s="1088" t="s">
        <v>1799</v>
      </c>
      <c r="D186" s="1089"/>
      <c r="E186" s="1089"/>
      <c r="F186" s="1089"/>
      <c r="G186" s="1089"/>
      <c r="H186" s="765">
        <v>575.1</v>
      </c>
    </row>
    <row r="187" spans="2:8" x14ac:dyDescent="0.35">
      <c r="B187" s="679" t="s">
        <v>1798</v>
      </c>
      <c r="C187" s="1088" t="s">
        <v>1968</v>
      </c>
      <c r="D187" s="1089"/>
      <c r="E187" s="1089"/>
      <c r="F187" s="1089"/>
      <c r="G187" s="1089"/>
      <c r="H187" s="765">
        <v>575.1</v>
      </c>
    </row>
    <row r="188" spans="2:8" x14ac:dyDescent="0.35">
      <c r="B188" s="679" t="s">
        <v>1800</v>
      </c>
      <c r="C188" s="1088" t="s">
        <v>1801</v>
      </c>
      <c r="D188" s="1089"/>
      <c r="E188" s="1089"/>
      <c r="F188" s="1089"/>
      <c r="G188" s="1089"/>
      <c r="H188" s="765">
        <v>575.1</v>
      </c>
    </row>
    <row r="189" spans="2:8" x14ac:dyDescent="0.35">
      <c r="B189" s="679" t="s">
        <v>1802</v>
      </c>
      <c r="C189" s="1088" t="s">
        <v>1803</v>
      </c>
      <c r="D189" s="1089"/>
      <c r="E189" s="1089"/>
      <c r="F189" s="1089"/>
      <c r="G189" s="1089"/>
      <c r="H189" s="765">
        <v>575.1</v>
      </c>
    </row>
    <row r="190" spans="2:8" x14ac:dyDescent="0.35">
      <c r="B190" s="679" t="s">
        <v>1742</v>
      </c>
      <c r="C190" s="1088" t="s">
        <v>1743</v>
      </c>
      <c r="D190" s="1089"/>
      <c r="E190" s="1089"/>
      <c r="F190" s="1089"/>
      <c r="G190" s="1089"/>
      <c r="H190" s="765">
        <v>575.1</v>
      </c>
    </row>
    <row r="191" spans="2:8" x14ac:dyDescent="0.35">
      <c r="B191" s="679" t="s">
        <v>1806</v>
      </c>
      <c r="C191" s="1088" t="s">
        <v>1807</v>
      </c>
      <c r="D191" s="1089"/>
      <c r="E191" s="1089"/>
      <c r="F191" s="1089"/>
      <c r="G191" s="1089"/>
      <c r="H191" s="765">
        <v>575.1</v>
      </c>
    </row>
    <row r="192" spans="2:8" x14ac:dyDescent="0.35">
      <c r="B192" s="679" t="s">
        <v>1848</v>
      </c>
      <c r="C192" s="1088" t="s">
        <v>1849</v>
      </c>
      <c r="D192" s="1089"/>
      <c r="E192" s="1089"/>
      <c r="F192" s="1089"/>
      <c r="G192" s="1089"/>
      <c r="H192" s="765">
        <v>1077.3</v>
      </c>
    </row>
    <row r="193" spans="2:8" x14ac:dyDescent="0.35">
      <c r="B193" s="679" t="s">
        <v>1872</v>
      </c>
      <c r="C193" s="1088" t="s">
        <v>1873</v>
      </c>
      <c r="D193" s="1089"/>
      <c r="E193" s="1089"/>
      <c r="F193" s="1089"/>
      <c r="G193" s="1089"/>
      <c r="H193" s="765">
        <v>1294.3800000000001</v>
      </c>
    </row>
    <row r="194" spans="2:8" x14ac:dyDescent="0.35">
      <c r="B194" s="679" t="s">
        <v>1872</v>
      </c>
      <c r="C194" s="1088" t="s">
        <v>1972</v>
      </c>
      <c r="D194" s="1089"/>
      <c r="E194" s="1089"/>
      <c r="F194" s="1089"/>
      <c r="G194" s="1089"/>
      <c r="H194" s="765">
        <v>1294.3800000000001</v>
      </c>
    </row>
    <row r="195" spans="2:8" x14ac:dyDescent="0.35">
      <c r="B195" s="679" t="s">
        <v>1872</v>
      </c>
      <c r="C195" s="1088" t="s">
        <v>1974</v>
      </c>
      <c r="D195" s="1089"/>
      <c r="E195" s="1089"/>
      <c r="F195" s="1089"/>
      <c r="G195" s="1089"/>
      <c r="H195" s="765">
        <v>1294.3800000000001</v>
      </c>
    </row>
    <row r="196" spans="2:8" x14ac:dyDescent="0.35">
      <c r="B196" s="679" t="s">
        <v>1878</v>
      </c>
      <c r="C196" s="1088" t="s">
        <v>1879</v>
      </c>
      <c r="D196" s="1089"/>
      <c r="E196" s="1089"/>
      <c r="F196" s="1089"/>
      <c r="G196" s="1089"/>
      <c r="H196" s="765">
        <v>1294.3800000000001</v>
      </c>
    </row>
    <row r="197" spans="2:8" x14ac:dyDescent="0.35">
      <c r="B197" s="679" t="s">
        <v>1846</v>
      </c>
      <c r="C197" s="1088" t="s">
        <v>1847</v>
      </c>
      <c r="D197" s="1089"/>
      <c r="E197" s="1089"/>
      <c r="F197" s="1089"/>
      <c r="G197" s="1089"/>
      <c r="H197" s="765">
        <v>753.30000000000007</v>
      </c>
    </row>
    <row r="198" spans="2:8" x14ac:dyDescent="0.35">
      <c r="B198" s="679" t="s">
        <v>1729</v>
      </c>
      <c r="C198" s="1088" t="s">
        <v>1728</v>
      </c>
      <c r="D198" s="1089"/>
      <c r="E198" s="1089"/>
      <c r="F198" s="1089"/>
      <c r="G198" s="1089"/>
      <c r="H198" s="765">
        <v>1294.3800000000001</v>
      </c>
    </row>
    <row r="199" spans="2:8" x14ac:dyDescent="0.35">
      <c r="B199" s="679" t="s">
        <v>1729</v>
      </c>
      <c r="C199" s="1088" t="s">
        <v>1728</v>
      </c>
      <c r="D199" s="1089"/>
      <c r="E199" s="1089"/>
      <c r="F199" s="1089"/>
      <c r="G199" s="1089"/>
      <c r="H199" s="765">
        <v>1294.3800000000001</v>
      </c>
    </row>
    <row r="200" spans="2:8" x14ac:dyDescent="0.35">
      <c r="B200" s="679" t="s">
        <v>1880</v>
      </c>
      <c r="C200" s="1088" t="s">
        <v>1881</v>
      </c>
      <c r="D200" s="1089"/>
      <c r="E200" s="1089"/>
      <c r="F200" s="1089"/>
      <c r="G200" s="1089"/>
      <c r="H200" s="765">
        <v>1294.3800000000001</v>
      </c>
    </row>
    <row r="201" spans="2:8" x14ac:dyDescent="0.35">
      <c r="B201" s="679" t="s">
        <v>1730</v>
      </c>
      <c r="C201" s="1088" t="s">
        <v>1731</v>
      </c>
      <c r="D201" s="1089"/>
      <c r="E201" s="1089"/>
      <c r="F201" s="1089"/>
      <c r="G201" s="1089"/>
      <c r="H201" s="765">
        <v>753.30000000000007</v>
      </c>
    </row>
    <row r="202" spans="2:8" x14ac:dyDescent="0.35">
      <c r="B202" s="679" t="s">
        <v>1730</v>
      </c>
      <c r="C202" s="1088" t="s">
        <v>1844</v>
      </c>
      <c r="D202" s="1089"/>
      <c r="E202" s="1089"/>
      <c r="F202" s="1089"/>
      <c r="G202" s="1089"/>
      <c r="H202" s="765">
        <v>753.30000000000007</v>
      </c>
    </row>
    <row r="203" spans="2:8" x14ac:dyDescent="0.35">
      <c r="B203" s="679" t="s">
        <v>1874</v>
      </c>
      <c r="C203" s="1088" t="s">
        <v>1875</v>
      </c>
      <c r="D203" s="1089"/>
      <c r="E203" s="1089"/>
      <c r="F203" s="1089"/>
      <c r="G203" s="1089"/>
      <c r="H203" s="765">
        <v>1294.3800000000001</v>
      </c>
    </row>
    <row r="204" spans="2:8" x14ac:dyDescent="0.35">
      <c r="B204" s="679" t="s">
        <v>1876</v>
      </c>
      <c r="C204" s="1088" t="s">
        <v>1877</v>
      </c>
      <c r="D204" s="1089"/>
      <c r="E204" s="1089"/>
      <c r="F204" s="1089"/>
      <c r="G204" s="1089"/>
      <c r="H204" s="765">
        <v>1294.3800000000001</v>
      </c>
    </row>
    <row r="205" spans="2:8" x14ac:dyDescent="0.35">
      <c r="B205" s="679" t="s">
        <v>1822</v>
      </c>
      <c r="C205" s="1088" t="s">
        <v>1761</v>
      </c>
      <c r="D205" s="1089"/>
      <c r="E205" s="1089"/>
      <c r="F205" s="1089"/>
      <c r="G205" s="1089"/>
      <c r="H205" s="765">
        <v>1294.3800000000001</v>
      </c>
    </row>
    <row r="206" spans="2:8" x14ac:dyDescent="0.35">
      <c r="B206" s="679" t="s">
        <v>1813</v>
      </c>
      <c r="C206" s="1088" t="s">
        <v>1814</v>
      </c>
      <c r="D206" s="1089"/>
      <c r="E206" s="1089"/>
      <c r="F206" s="1089"/>
      <c r="G206" s="1089"/>
      <c r="H206" s="765">
        <v>1294.3800000000001</v>
      </c>
    </row>
    <row r="207" spans="2:8" x14ac:dyDescent="0.35">
      <c r="B207" s="679" t="s">
        <v>1815</v>
      </c>
      <c r="C207" s="1088" t="s">
        <v>1816</v>
      </c>
      <c r="D207" s="1089"/>
      <c r="E207" s="1089"/>
      <c r="F207" s="1089"/>
      <c r="G207" s="1089"/>
      <c r="H207" s="765">
        <v>1294.3800000000001</v>
      </c>
    </row>
    <row r="208" spans="2:8" x14ac:dyDescent="0.35">
      <c r="B208" s="681" t="s">
        <v>1808</v>
      </c>
      <c r="C208" s="1088" t="s">
        <v>1809</v>
      </c>
      <c r="D208" s="1089"/>
      <c r="E208" s="1089"/>
      <c r="F208" s="1089"/>
      <c r="G208" s="1089"/>
      <c r="H208" s="765">
        <v>1294.3800000000001</v>
      </c>
    </row>
    <row r="209" spans="2:8" x14ac:dyDescent="0.35">
      <c r="B209" s="679" t="s">
        <v>1817</v>
      </c>
      <c r="C209" s="1088" t="s">
        <v>1818</v>
      </c>
      <c r="D209" s="1089"/>
      <c r="E209" s="1089"/>
      <c r="F209" s="1089"/>
      <c r="G209" s="1089"/>
      <c r="H209" s="765">
        <v>1294.3800000000001</v>
      </c>
    </row>
    <row r="210" spans="2:8" x14ac:dyDescent="0.35">
      <c r="B210" s="679" t="s">
        <v>1832</v>
      </c>
      <c r="C210" s="1088" t="s">
        <v>1833</v>
      </c>
      <c r="D210" s="1089"/>
      <c r="E210" s="1089"/>
      <c r="F210" s="1089"/>
      <c r="G210" s="1089"/>
      <c r="H210" s="765">
        <v>1294.3800000000001</v>
      </c>
    </row>
    <row r="211" spans="2:8" x14ac:dyDescent="0.35">
      <c r="B211" s="679" t="s">
        <v>1819</v>
      </c>
      <c r="C211" s="1088" t="s">
        <v>1820</v>
      </c>
      <c r="D211" s="1089"/>
      <c r="E211" s="1089"/>
      <c r="F211" s="1089"/>
      <c r="G211" s="1089"/>
      <c r="H211" s="765">
        <v>1294.3800000000001</v>
      </c>
    </row>
    <row r="212" spans="2:8" x14ac:dyDescent="0.35">
      <c r="B212" s="679" t="s">
        <v>1821</v>
      </c>
      <c r="C212" s="1088" t="s">
        <v>1759</v>
      </c>
      <c r="D212" s="1089"/>
      <c r="E212" s="1089"/>
      <c r="F212" s="1089"/>
      <c r="G212" s="1089"/>
      <c r="H212" s="765">
        <v>1294.3800000000001</v>
      </c>
    </row>
    <row r="213" spans="2:8" x14ac:dyDescent="0.35">
      <c r="B213" s="679" t="s">
        <v>1824</v>
      </c>
      <c r="C213" s="1088" t="s">
        <v>1771</v>
      </c>
      <c r="D213" s="1089"/>
      <c r="E213" s="1089"/>
      <c r="F213" s="1089"/>
      <c r="G213" s="1089"/>
      <c r="H213" s="765">
        <v>1294.3800000000001</v>
      </c>
    </row>
    <row r="214" spans="2:8" x14ac:dyDescent="0.35">
      <c r="B214" s="679" t="s">
        <v>1825</v>
      </c>
      <c r="C214" s="1088" t="s">
        <v>1773</v>
      </c>
      <c r="D214" s="1089"/>
      <c r="E214" s="1089"/>
      <c r="F214" s="1089"/>
      <c r="G214" s="1089"/>
      <c r="H214" s="765">
        <v>1294.3800000000001</v>
      </c>
    </row>
    <row r="215" spans="2:8" x14ac:dyDescent="0.35">
      <c r="B215" s="679" t="s">
        <v>1823</v>
      </c>
      <c r="C215" s="1088" t="s">
        <v>1763</v>
      </c>
      <c r="D215" s="1089"/>
      <c r="E215" s="1089"/>
      <c r="F215" s="1089"/>
      <c r="G215" s="1089"/>
      <c r="H215" s="765">
        <v>1294.3800000000001</v>
      </c>
    </row>
    <row r="216" spans="2:8" x14ac:dyDescent="0.35">
      <c r="B216" s="679" t="s">
        <v>1812</v>
      </c>
      <c r="C216" s="1088" t="s">
        <v>1737</v>
      </c>
      <c r="D216" s="1089"/>
      <c r="E216" s="1089"/>
      <c r="F216" s="1089"/>
      <c r="G216" s="1089"/>
      <c r="H216" s="765">
        <v>1294.3800000000001</v>
      </c>
    </row>
    <row r="217" spans="2:8" x14ac:dyDescent="0.35">
      <c r="B217" s="679" t="s">
        <v>1826</v>
      </c>
      <c r="C217" s="1088" t="s">
        <v>1777</v>
      </c>
      <c r="D217" s="1089"/>
      <c r="E217" s="1089"/>
      <c r="F217" s="1089"/>
      <c r="G217" s="1089"/>
      <c r="H217" s="765">
        <v>1294.3800000000001</v>
      </c>
    </row>
    <row r="218" spans="2:8" x14ac:dyDescent="0.35">
      <c r="B218" s="679" t="s">
        <v>1827</v>
      </c>
      <c r="C218" s="1088" t="s">
        <v>1828</v>
      </c>
      <c r="D218" s="1089"/>
      <c r="E218" s="1089"/>
      <c r="F218" s="1089"/>
      <c r="G218" s="1089"/>
      <c r="H218" s="765">
        <v>1294.3800000000001</v>
      </c>
    </row>
    <row r="219" spans="2:8" x14ac:dyDescent="0.35">
      <c r="B219" s="679" t="s">
        <v>1829</v>
      </c>
      <c r="C219" s="1088" t="s">
        <v>1783</v>
      </c>
      <c r="D219" s="1089"/>
      <c r="E219" s="1089"/>
      <c r="F219" s="1089"/>
      <c r="G219" s="1089"/>
      <c r="H219" s="765">
        <v>1294.3800000000001</v>
      </c>
    </row>
    <row r="220" spans="2:8" x14ac:dyDescent="0.35">
      <c r="B220" s="679" t="s">
        <v>1830</v>
      </c>
      <c r="C220" s="1088" t="s">
        <v>1793</v>
      </c>
      <c r="D220" s="1089"/>
      <c r="E220" s="1089"/>
      <c r="F220" s="1089"/>
      <c r="G220" s="1089"/>
      <c r="H220" s="765">
        <v>1294.3800000000001</v>
      </c>
    </row>
    <row r="221" spans="2:8" x14ac:dyDescent="0.35">
      <c r="B221" s="679" t="s">
        <v>1831</v>
      </c>
      <c r="C221" s="1088" t="s">
        <v>1795</v>
      </c>
      <c r="D221" s="1089"/>
      <c r="E221" s="1089"/>
      <c r="F221" s="1089"/>
      <c r="G221" s="1089"/>
      <c r="H221" s="765">
        <v>1294.3800000000001</v>
      </c>
    </row>
    <row r="222" spans="2:8" x14ac:dyDescent="0.35">
      <c r="B222" s="679" t="s">
        <v>1810</v>
      </c>
      <c r="C222" s="1088" t="s">
        <v>1811</v>
      </c>
      <c r="D222" s="1089"/>
      <c r="E222" s="1089"/>
      <c r="F222" s="1089"/>
      <c r="G222" s="1089"/>
      <c r="H222" s="765">
        <v>1294.3800000000001</v>
      </c>
    </row>
    <row r="223" spans="2:8" x14ac:dyDescent="0.35">
      <c r="B223" s="680" t="s">
        <v>2153</v>
      </c>
      <c r="C223" s="1088" t="s">
        <v>2154</v>
      </c>
      <c r="D223" s="1089"/>
      <c r="E223" s="1089"/>
      <c r="F223" s="1089"/>
      <c r="G223" s="1089"/>
      <c r="H223" s="765">
        <v>1294.3800000000001</v>
      </c>
    </row>
    <row r="224" spans="2:8" x14ac:dyDescent="0.35">
      <c r="B224" s="682" t="s">
        <v>1858</v>
      </c>
      <c r="C224" s="1090" t="s">
        <v>1859</v>
      </c>
      <c r="D224" s="1091"/>
      <c r="E224" s="1091"/>
      <c r="F224" s="1091"/>
      <c r="G224" s="1091"/>
      <c r="H224" s="766">
        <v>863.46</v>
      </c>
    </row>
  </sheetData>
  <mergeCells count="222">
    <mergeCell ref="C208:G208"/>
    <mergeCell ref="C209:G209"/>
    <mergeCell ref="C202:G202"/>
    <mergeCell ref="C203:G203"/>
    <mergeCell ref="C204:G204"/>
    <mergeCell ref="C205:G205"/>
    <mergeCell ref="C206:G206"/>
    <mergeCell ref="C207:G207"/>
    <mergeCell ref="C196:G196"/>
    <mergeCell ref="C197:G197"/>
    <mergeCell ref="C198:G198"/>
    <mergeCell ref="C199:G199"/>
    <mergeCell ref="C200:G200"/>
    <mergeCell ref="C201:G201"/>
    <mergeCell ref="C190:G190"/>
    <mergeCell ref="C191:G191"/>
    <mergeCell ref="C192:G192"/>
    <mergeCell ref="C193:G193"/>
    <mergeCell ref="C194:G194"/>
    <mergeCell ref="C195:G195"/>
    <mergeCell ref="C184:G184"/>
    <mergeCell ref="C185:G185"/>
    <mergeCell ref="C186:G186"/>
    <mergeCell ref="C187:G187"/>
    <mergeCell ref="C188:G188"/>
    <mergeCell ref="C189:G189"/>
    <mergeCell ref="C178:G178"/>
    <mergeCell ref="C179:G179"/>
    <mergeCell ref="C180:G180"/>
    <mergeCell ref="C181:G181"/>
    <mergeCell ref="C182:G182"/>
    <mergeCell ref="C183:G183"/>
    <mergeCell ref="C172:G172"/>
    <mergeCell ref="C173:G173"/>
    <mergeCell ref="C174:G174"/>
    <mergeCell ref="C175:G175"/>
    <mergeCell ref="C176:G176"/>
    <mergeCell ref="C177:G177"/>
    <mergeCell ref="C166:G166"/>
    <mergeCell ref="C167:G167"/>
    <mergeCell ref="C168:G168"/>
    <mergeCell ref="C169:G169"/>
    <mergeCell ref="C170:G170"/>
    <mergeCell ref="C171:G171"/>
    <mergeCell ref="C160:G160"/>
    <mergeCell ref="C161:G161"/>
    <mergeCell ref="C162:G162"/>
    <mergeCell ref="C163:G163"/>
    <mergeCell ref="C164:G164"/>
    <mergeCell ref="C165:G165"/>
    <mergeCell ref="C154:G154"/>
    <mergeCell ref="C155:G155"/>
    <mergeCell ref="C156:G156"/>
    <mergeCell ref="C157:G157"/>
    <mergeCell ref="C158:G158"/>
    <mergeCell ref="C159:G159"/>
    <mergeCell ref="C148:G148"/>
    <mergeCell ref="C149:G149"/>
    <mergeCell ref="C150:G150"/>
    <mergeCell ref="C151:G151"/>
    <mergeCell ref="C152:G152"/>
    <mergeCell ref="C153:G153"/>
    <mergeCell ref="C142:G142"/>
    <mergeCell ref="C143:G143"/>
    <mergeCell ref="C144:G144"/>
    <mergeCell ref="C145:G145"/>
    <mergeCell ref="C146:G146"/>
    <mergeCell ref="C147:G147"/>
    <mergeCell ref="C136:G136"/>
    <mergeCell ref="C137:G137"/>
    <mergeCell ref="C138:G138"/>
    <mergeCell ref="C139:G139"/>
    <mergeCell ref="C140:G140"/>
    <mergeCell ref="C141:G141"/>
    <mergeCell ref="C130:G130"/>
    <mergeCell ref="C131:G131"/>
    <mergeCell ref="C132:G132"/>
    <mergeCell ref="C133:G133"/>
    <mergeCell ref="C134:G134"/>
    <mergeCell ref="C135:G135"/>
    <mergeCell ref="C124:G124"/>
    <mergeCell ref="C125:G125"/>
    <mergeCell ref="C126:G126"/>
    <mergeCell ref="C127:G127"/>
    <mergeCell ref="C128:G128"/>
    <mergeCell ref="C129:G129"/>
    <mergeCell ref="C118:G118"/>
    <mergeCell ref="C119:G119"/>
    <mergeCell ref="C120:G120"/>
    <mergeCell ref="C121:G121"/>
    <mergeCell ref="C122:G122"/>
    <mergeCell ref="C123:G123"/>
    <mergeCell ref="C112:G112"/>
    <mergeCell ref="C113:G113"/>
    <mergeCell ref="C114:G114"/>
    <mergeCell ref="C115:G115"/>
    <mergeCell ref="C116:G116"/>
    <mergeCell ref="C117:G117"/>
    <mergeCell ref="C106:G106"/>
    <mergeCell ref="C107:G107"/>
    <mergeCell ref="C108:G108"/>
    <mergeCell ref="C109:G109"/>
    <mergeCell ref="C110:G110"/>
    <mergeCell ref="C111:G111"/>
    <mergeCell ref="C100:G100"/>
    <mergeCell ref="C101:G101"/>
    <mergeCell ref="C102:G102"/>
    <mergeCell ref="C103:G103"/>
    <mergeCell ref="C104:G104"/>
    <mergeCell ref="C105:G105"/>
    <mergeCell ref="C94:G94"/>
    <mergeCell ref="C95:G95"/>
    <mergeCell ref="C96:G96"/>
    <mergeCell ref="C97:G97"/>
    <mergeCell ref="C98:G98"/>
    <mergeCell ref="C99:G99"/>
    <mergeCell ref="C88:G88"/>
    <mergeCell ref="C89:G89"/>
    <mergeCell ref="C90:G90"/>
    <mergeCell ref="C91:G91"/>
    <mergeCell ref="C92:G92"/>
    <mergeCell ref="C93:G93"/>
    <mergeCell ref="C82:G82"/>
    <mergeCell ref="C83:G83"/>
    <mergeCell ref="C84:G84"/>
    <mergeCell ref="C85:G85"/>
    <mergeCell ref="C86:G86"/>
    <mergeCell ref="C87:G87"/>
    <mergeCell ref="C76:G76"/>
    <mergeCell ref="C77:G77"/>
    <mergeCell ref="C78:G78"/>
    <mergeCell ref="C79:G79"/>
    <mergeCell ref="C80:G80"/>
    <mergeCell ref="C81:G81"/>
    <mergeCell ref="C70:G70"/>
    <mergeCell ref="C71:G71"/>
    <mergeCell ref="C72:G72"/>
    <mergeCell ref="C73:G73"/>
    <mergeCell ref="C74:G74"/>
    <mergeCell ref="C75:G75"/>
    <mergeCell ref="C64:G64"/>
    <mergeCell ref="C65:G65"/>
    <mergeCell ref="C66:G66"/>
    <mergeCell ref="C67:G67"/>
    <mergeCell ref="C68:G68"/>
    <mergeCell ref="C69:G69"/>
    <mergeCell ref="C58:G58"/>
    <mergeCell ref="C59:G59"/>
    <mergeCell ref="C60:G60"/>
    <mergeCell ref="C61:G61"/>
    <mergeCell ref="C62:G62"/>
    <mergeCell ref="C63:G63"/>
    <mergeCell ref="C52:G52"/>
    <mergeCell ref="C53:G53"/>
    <mergeCell ref="C54:G54"/>
    <mergeCell ref="C55:G55"/>
    <mergeCell ref="C56:G56"/>
    <mergeCell ref="C57:G57"/>
    <mergeCell ref="C46:G46"/>
    <mergeCell ref="C47:G47"/>
    <mergeCell ref="C48:G48"/>
    <mergeCell ref="C49:G49"/>
    <mergeCell ref="C50:G50"/>
    <mergeCell ref="C51:G51"/>
    <mergeCell ref="C40:G40"/>
    <mergeCell ref="C41:G41"/>
    <mergeCell ref="C42:G42"/>
    <mergeCell ref="C43:G43"/>
    <mergeCell ref="C44:G44"/>
    <mergeCell ref="C45:G45"/>
    <mergeCell ref="C34:G34"/>
    <mergeCell ref="C35:G35"/>
    <mergeCell ref="C36:G36"/>
    <mergeCell ref="C37:G37"/>
    <mergeCell ref="C38:G38"/>
    <mergeCell ref="C39:G39"/>
    <mergeCell ref="C28:G28"/>
    <mergeCell ref="C29:G29"/>
    <mergeCell ref="C30:G30"/>
    <mergeCell ref="C31:G31"/>
    <mergeCell ref="C32:G32"/>
    <mergeCell ref="C33:G33"/>
    <mergeCell ref="C22:G22"/>
    <mergeCell ref="C23:G23"/>
    <mergeCell ref="C24:G24"/>
    <mergeCell ref="C25:G25"/>
    <mergeCell ref="C26:G26"/>
    <mergeCell ref="C27:G27"/>
    <mergeCell ref="C18:G18"/>
    <mergeCell ref="C19:G19"/>
    <mergeCell ref="C20:G20"/>
    <mergeCell ref="C21:G21"/>
    <mergeCell ref="C16:G16"/>
    <mergeCell ref="C17:G17"/>
    <mergeCell ref="C10:G10"/>
    <mergeCell ref="C11:G11"/>
    <mergeCell ref="C12:G12"/>
    <mergeCell ref="C13:G13"/>
    <mergeCell ref="C14:G14"/>
    <mergeCell ref="C15:G15"/>
    <mergeCell ref="B2:H2"/>
    <mergeCell ref="C4:G4"/>
    <mergeCell ref="C5:G5"/>
    <mergeCell ref="C6:G6"/>
    <mergeCell ref="C7:G7"/>
    <mergeCell ref="C8:G8"/>
    <mergeCell ref="C9:G9"/>
    <mergeCell ref="C219:G219"/>
    <mergeCell ref="C220:G220"/>
    <mergeCell ref="C221:G221"/>
    <mergeCell ref="C222:G222"/>
    <mergeCell ref="C223:G223"/>
    <mergeCell ref="C224:G224"/>
    <mergeCell ref="C210:G210"/>
    <mergeCell ref="C211:G211"/>
    <mergeCell ref="C212:G212"/>
    <mergeCell ref="C213:G213"/>
    <mergeCell ref="C214:G214"/>
    <mergeCell ref="C215:G215"/>
    <mergeCell ref="C216:G216"/>
    <mergeCell ref="C217:G217"/>
    <mergeCell ref="C218:G218"/>
  </mergeCells>
  <printOptions horizontalCentered="1"/>
  <pageMargins left="0.39370078740157483" right="0.39370078740157483" top="0.39370078740157483" bottom="0.39370078740157483" header="0" footer="0.19685039370078741"/>
  <pageSetup scale="84" fitToHeight="0" orientation="portrait" r:id="rId1"/>
  <headerFoot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7B4E-D05D-41DF-B64A-593709CACE82}">
  <sheetPr>
    <tabColor theme="0" tint="-0.14999847407452621"/>
    <pageSetUpPr fitToPage="1"/>
  </sheetPr>
  <dimension ref="A1:H68"/>
  <sheetViews>
    <sheetView showGridLines="0" view="pageBreakPreview" topLeftCell="B53" zoomScaleNormal="100" zoomScaleSheetLayoutView="100" zoomScalePageLayoutView="70" workbookViewId="0">
      <selection activeCell="H68" sqref="H68"/>
    </sheetView>
  </sheetViews>
  <sheetFormatPr defaultColWidth="9.21875" defaultRowHeight="15" x14ac:dyDescent="0.35"/>
  <cols>
    <col min="1" max="1" width="0" style="107" hidden="1" customWidth="1"/>
    <col min="2" max="2" width="15.5546875" style="107" customWidth="1"/>
    <col min="3" max="3" width="51" style="107" customWidth="1"/>
    <col min="4" max="5" width="10.5546875" style="107" customWidth="1"/>
    <col min="6" max="7" width="9.5546875" style="107" customWidth="1"/>
    <col min="8" max="8" width="10.44140625" style="107" customWidth="1"/>
    <col min="9" max="16384" width="9.21875" style="107"/>
  </cols>
  <sheetData>
    <row r="1" spans="1:8" hidden="1" x14ac:dyDescent="0.35">
      <c r="A1" s="107" t="s">
        <v>0</v>
      </c>
    </row>
    <row r="2" spans="1:8" s="1" customFormat="1" ht="60" customHeight="1" x14ac:dyDescent="0.25">
      <c r="B2" s="1092" t="s">
        <v>32</v>
      </c>
      <c r="C2" s="1093"/>
      <c r="D2" s="1093"/>
      <c r="E2" s="1093"/>
      <c r="F2" s="1093"/>
      <c r="G2" s="1093"/>
      <c r="H2" s="1094"/>
    </row>
    <row r="3" spans="1:8" s="15" customFormat="1" ht="13.8" x14ac:dyDescent="0.3">
      <c r="B3" s="33"/>
      <c r="C3" s="33"/>
      <c r="D3" s="76"/>
      <c r="E3" s="77"/>
      <c r="F3" s="26"/>
      <c r="G3" s="72"/>
      <c r="H3" s="72"/>
    </row>
    <row r="4" spans="1:8" s="1" customFormat="1" ht="40.200000000000003" customHeight="1" x14ac:dyDescent="0.25">
      <c r="B4" s="683" t="s">
        <v>29</v>
      </c>
      <c r="C4" s="1095" t="s">
        <v>30</v>
      </c>
      <c r="D4" s="1095"/>
      <c r="E4" s="1095"/>
      <c r="F4" s="1095"/>
      <c r="G4" s="1095"/>
      <c r="H4" s="624" t="s">
        <v>2227</v>
      </c>
    </row>
    <row r="5" spans="1:8" s="15" customFormat="1" ht="15.75" customHeight="1" x14ac:dyDescent="0.3">
      <c r="B5" s="678" t="s">
        <v>2079</v>
      </c>
      <c r="C5" s="1104" t="s">
        <v>2157</v>
      </c>
      <c r="D5" s="1105"/>
      <c r="E5" s="1105"/>
      <c r="F5" s="1105"/>
      <c r="G5" s="1106"/>
      <c r="H5" s="704">
        <v>98.820000000000007</v>
      </c>
    </row>
    <row r="6" spans="1:8" s="15" customFormat="1" ht="13.8" x14ac:dyDescent="0.3">
      <c r="B6" s="679" t="s">
        <v>2122</v>
      </c>
      <c r="C6" s="1098" t="s">
        <v>2158</v>
      </c>
      <c r="D6" s="1099"/>
      <c r="E6" s="1099"/>
      <c r="F6" s="1099"/>
      <c r="G6" s="1100"/>
      <c r="H6" s="705">
        <v>98.820000000000007</v>
      </c>
    </row>
    <row r="7" spans="1:8" s="15" customFormat="1" ht="13.8" x14ac:dyDescent="0.3">
      <c r="B7" s="679" t="s">
        <v>2077</v>
      </c>
      <c r="C7" s="1098" t="s">
        <v>2159</v>
      </c>
      <c r="D7" s="1099"/>
      <c r="E7" s="1099"/>
      <c r="F7" s="1099"/>
      <c r="G7" s="1100"/>
      <c r="H7" s="705">
        <v>98.820000000000007</v>
      </c>
    </row>
    <row r="8" spans="1:8" s="15" customFormat="1" ht="13.8" x14ac:dyDescent="0.3">
      <c r="B8" s="679" t="s">
        <v>2078</v>
      </c>
      <c r="C8" s="1098" t="s">
        <v>2160</v>
      </c>
      <c r="D8" s="1099"/>
      <c r="E8" s="1099"/>
      <c r="F8" s="1099"/>
      <c r="G8" s="1100"/>
      <c r="H8" s="705">
        <v>98.820000000000007</v>
      </c>
    </row>
    <row r="9" spans="1:8" s="15" customFormat="1" ht="13.8" x14ac:dyDescent="0.3">
      <c r="B9" s="679" t="s">
        <v>2084</v>
      </c>
      <c r="C9" s="1098" t="s">
        <v>2161</v>
      </c>
      <c r="D9" s="1099"/>
      <c r="E9" s="1099"/>
      <c r="F9" s="1099"/>
      <c r="G9" s="1100"/>
      <c r="H9" s="705">
        <v>98.820000000000007</v>
      </c>
    </row>
    <row r="10" spans="1:8" s="15" customFormat="1" ht="13.8" x14ac:dyDescent="0.3">
      <c r="B10" s="679" t="s">
        <v>2083</v>
      </c>
      <c r="C10" s="1098" t="s">
        <v>2162</v>
      </c>
      <c r="D10" s="1099"/>
      <c r="E10" s="1099"/>
      <c r="F10" s="1099"/>
      <c r="G10" s="1100"/>
      <c r="H10" s="705">
        <v>98.820000000000007</v>
      </c>
    </row>
    <row r="11" spans="1:8" s="15" customFormat="1" ht="13.8" x14ac:dyDescent="0.3">
      <c r="B11" s="679" t="s">
        <v>2082</v>
      </c>
      <c r="C11" s="1098" t="s">
        <v>2163</v>
      </c>
      <c r="D11" s="1099"/>
      <c r="E11" s="1099"/>
      <c r="F11" s="1099"/>
      <c r="G11" s="1100"/>
      <c r="H11" s="705">
        <v>98.820000000000007</v>
      </c>
    </row>
    <row r="12" spans="1:8" s="15" customFormat="1" ht="13.8" x14ac:dyDescent="0.3">
      <c r="B12" s="679" t="s">
        <v>2126</v>
      </c>
      <c r="C12" s="1098" t="s">
        <v>2164</v>
      </c>
      <c r="D12" s="1099"/>
      <c r="E12" s="1099"/>
      <c r="F12" s="1099"/>
      <c r="G12" s="1100"/>
      <c r="H12" s="705">
        <v>98.820000000000007</v>
      </c>
    </row>
    <row r="13" spans="1:8" s="42" customFormat="1" ht="13.8" x14ac:dyDescent="0.3">
      <c r="B13" s="679" t="s">
        <v>2125</v>
      </c>
      <c r="C13" s="1098" t="s">
        <v>2165</v>
      </c>
      <c r="D13" s="1099"/>
      <c r="E13" s="1099"/>
      <c r="F13" s="1099"/>
      <c r="G13" s="1100"/>
      <c r="H13" s="705">
        <v>98.820000000000007</v>
      </c>
    </row>
    <row r="14" spans="1:8" s="1" customFormat="1" ht="14.4" x14ac:dyDescent="0.3">
      <c r="B14" s="679" t="s">
        <v>2124</v>
      </c>
      <c r="C14" s="1098" t="s">
        <v>2166</v>
      </c>
      <c r="D14" s="1099"/>
      <c r="E14" s="1099"/>
      <c r="F14" s="1099"/>
      <c r="G14" s="1100"/>
      <c r="H14" s="705">
        <v>98.820000000000007</v>
      </c>
    </row>
    <row r="15" spans="1:8" s="15" customFormat="1" ht="13.8" x14ac:dyDescent="0.3">
      <c r="B15" s="679" t="s">
        <v>2081</v>
      </c>
      <c r="C15" s="1098" t="s">
        <v>2167</v>
      </c>
      <c r="D15" s="1099"/>
      <c r="E15" s="1099"/>
      <c r="F15" s="1099"/>
      <c r="G15" s="1100"/>
      <c r="H15" s="705">
        <v>98.820000000000007</v>
      </c>
    </row>
    <row r="16" spans="1:8" s="15" customFormat="1" ht="13.8" x14ac:dyDescent="0.3">
      <c r="B16" s="679" t="s">
        <v>2080</v>
      </c>
      <c r="C16" s="1098" t="s">
        <v>2168</v>
      </c>
      <c r="D16" s="1099"/>
      <c r="E16" s="1099"/>
      <c r="F16" s="1099"/>
      <c r="G16" s="1100"/>
      <c r="H16" s="705">
        <v>98.820000000000007</v>
      </c>
    </row>
    <row r="17" spans="2:8" s="15" customFormat="1" ht="13.8" x14ac:dyDescent="0.3">
      <c r="B17" s="679" t="s">
        <v>2123</v>
      </c>
      <c r="C17" s="1098" t="s">
        <v>2169</v>
      </c>
      <c r="D17" s="1099"/>
      <c r="E17" s="1099"/>
      <c r="F17" s="1099"/>
      <c r="G17" s="1100"/>
      <c r="H17" s="705">
        <v>98.820000000000007</v>
      </c>
    </row>
    <row r="18" spans="2:8" s="15" customFormat="1" ht="13.8" x14ac:dyDescent="0.3">
      <c r="B18" s="679" t="s">
        <v>2076</v>
      </c>
      <c r="C18" s="1098" t="s">
        <v>2198</v>
      </c>
      <c r="D18" s="1099"/>
      <c r="E18" s="1099"/>
      <c r="F18" s="1099"/>
      <c r="G18" s="1100"/>
      <c r="H18" s="705">
        <v>98.820000000000007</v>
      </c>
    </row>
    <row r="19" spans="2:8" s="15" customFormat="1" ht="13.8" x14ac:dyDescent="0.3">
      <c r="B19" s="679" t="s">
        <v>2075</v>
      </c>
      <c r="C19" s="1098" t="s">
        <v>2199</v>
      </c>
      <c r="D19" s="1099"/>
      <c r="E19" s="1099"/>
      <c r="F19" s="1099"/>
      <c r="G19" s="1100"/>
      <c r="H19" s="705">
        <v>98.820000000000007</v>
      </c>
    </row>
    <row r="20" spans="2:8" s="15" customFormat="1" ht="13.8" x14ac:dyDescent="0.3">
      <c r="B20" s="679" t="s">
        <v>2074</v>
      </c>
      <c r="C20" s="1098" t="s">
        <v>2200</v>
      </c>
      <c r="D20" s="1099"/>
      <c r="E20" s="1099"/>
      <c r="F20" s="1099"/>
      <c r="G20" s="1100"/>
      <c r="H20" s="705">
        <v>98.820000000000007</v>
      </c>
    </row>
    <row r="21" spans="2:8" s="15" customFormat="1" ht="13.8" x14ac:dyDescent="0.3">
      <c r="B21" s="679" t="s">
        <v>2073</v>
      </c>
      <c r="C21" s="1098" t="s">
        <v>2201</v>
      </c>
      <c r="D21" s="1099"/>
      <c r="E21" s="1099"/>
      <c r="F21" s="1099"/>
      <c r="G21" s="1100"/>
      <c r="H21" s="705">
        <v>98.820000000000007</v>
      </c>
    </row>
    <row r="22" spans="2:8" s="15" customFormat="1" ht="13.8" x14ac:dyDescent="0.3">
      <c r="B22" s="679" t="s">
        <v>2072</v>
      </c>
      <c r="C22" s="1098" t="s">
        <v>2203</v>
      </c>
      <c r="D22" s="1099"/>
      <c r="E22" s="1099"/>
      <c r="F22" s="1099"/>
      <c r="G22" s="1100"/>
      <c r="H22" s="705">
        <v>98.820000000000007</v>
      </c>
    </row>
    <row r="23" spans="2:8" s="15" customFormat="1" ht="13.8" x14ac:dyDescent="0.3">
      <c r="B23" s="679" t="s">
        <v>2071</v>
      </c>
      <c r="C23" s="1098" t="s">
        <v>2204</v>
      </c>
      <c r="D23" s="1099"/>
      <c r="E23" s="1099"/>
      <c r="F23" s="1099"/>
      <c r="G23" s="1100"/>
      <c r="H23" s="705">
        <v>98.820000000000007</v>
      </c>
    </row>
    <row r="24" spans="2:8" s="15" customFormat="1" ht="13.8" x14ac:dyDescent="0.3">
      <c r="B24" s="679" t="s">
        <v>2070</v>
      </c>
      <c r="C24" s="1098" t="s">
        <v>2205</v>
      </c>
      <c r="D24" s="1099"/>
      <c r="E24" s="1099"/>
      <c r="F24" s="1099"/>
      <c r="G24" s="1100"/>
      <c r="H24" s="705">
        <v>98.820000000000007</v>
      </c>
    </row>
    <row r="25" spans="2:8" s="15" customFormat="1" ht="13.8" x14ac:dyDescent="0.3">
      <c r="B25" s="679" t="s">
        <v>2069</v>
      </c>
      <c r="C25" s="1098" t="s">
        <v>2206</v>
      </c>
      <c r="D25" s="1099"/>
      <c r="E25" s="1099"/>
      <c r="F25" s="1099"/>
      <c r="G25" s="1100"/>
      <c r="H25" s="705">
        <v>98.820000000000007</v>
      </c>
    </row>
    <row r="26" spans="2:8" s="15" customFormat="1" ht="13.8" x14ac:dyDescent="0.3">
      <c r="B26" s="679" t="s">
        <v>2068</v>
      </c>
      <c r="C26" s="1098" t="s">
        <v>2207</v>
      </c>
      <c r="D26" s="1099"/>
      <c r="E26" s="1099"/>
      <c r="F26" s="1099"/>
      <c r="G26" s="1100"/>
      <c r="H26" s="705">
        <v>98.820000000000007</v>
      </c>
    </row>
    <row r="27" spans="2:8" s="15" customFormat="1" ht="13.8" x14ac:dyDescent="0.3">
      <c r="B27" s="679" t="s">
        <v>2067</v>
      </c>
      <c r="C27" s="1098" t="s">
        <v>2208</v>
      </c>
      <c r="D27" s="1099"/>
      <c r="E27" s="1099"/>
      <c r="F27" s="1099"/>
      <c r="G27" s="1100"/>
      <c r="H27" s="705">
        <v>98.820000000000007</v>
      </c>
    </row>
    <row r="28" spans="2:8" x14ac:dyDescent="0.35">
      <c r="B28" s="679" t="s">
        <v>2066</v>
      </c>
      <c r="C28" s="1098" t="s">
        <v>2209</v>
      </c>
      <c r="D28" s="1099"/>
      <c r="E28" s="1099"/>
      <c r="F28" s="1099"/>
      <c r="G28" s="1100"/>
      <c r="H28" s="705">
        <v>98.820000000000007</v>
      </c>
    </row>
    <row r="29" spans="2:8" x14ac:dyDescent="0.35">
      <c r="B29" s="679" t="s">
        <v>2065</v>
      </c>
      <c r="C29" s="1098" t="s">
        <v>2210</v>
      </c>
      <c r="D29" s="1099"/>
      <c r="E29" s="1099"/>
      <c r="F29" s="1099"/>
      <c r="G29" s="1100"/>
      <c r="H29" s="705">
        <v>98.820000000000007</v>
      </c>
    </row>
    <row r="30" spans="2:8" x14ac:dyDescent="0.35">
      <c r="B30" s="679" t="s">
        <v>2121</v>
      </c>
      <c r="C30" s="1098" t="s">
        <v>2170</v>
      </c>
      <c r="D30" s="1099"/>
      <c r="E30" s="1099"/>
      <c r="F30" s="1099"/>
      <c r="G30" s="1100"/>
      <c r="H30" s="705">
        <v>427.68</v>
      </c>
    </row>
    <row r="31" spans="2:8" x14ac:dyDescent="0.35">
      <c r="B31" s="679" t="s">
        <v>2120</v>
      </c>
      <c r="C31" s="1098" t="s">
        <v>2171</v>
      </c>
      <c r="D31" s="1099"/>
      <c r="E31" s="1099"/>
      <c r="F31" s="1099"/>
      <c r="G31" s="1100"/>
      <c r="H31" s="705">
        <v>427.68</v>
      </c>
    </row>
    <row r="32" spans="2:8" x14ac:dyDescent="0.35">
      <c r="B32" s="679" t="s">
        <v>2119</v>
      </c>
      <c r="C32" s="1098" t="s">
        <v>2172</v>
      </c>
      <c r="D32" s="1099"/>
      <c r="E32" s="1099"/>
      <c r="F32" s="1099"/>
      <c r="G32" s="1100"/>
      <c r="H32" s="705">
        <v>427.68</v>
      </c>
    </row>
    <row r="33" spans="2:8" x14ac:dyDescent="0.35">
      <c r="B33" s="679" t="s">
        <v>2118</v>
      </c>
      <c r="C33" s="1098" t="s">
        <v>2211</v>
      </c>
      <c r="D33" s="1099"/>
      <c r="E33" s="1099"/>
      <c r="F33" s="1099"/>
      <c r="G33" s="1100"/>
      <c r="H33" s="705">
        <v>427.68</v>
      </c>
    </row>
    <row r="34" spans="2:8" x14ac:dyDescent="0.35">
      <c r="B34" s="679" t="s">
        <v>2117</v>
      </c>
      <c r="C34" s="1098" t="s">
        <v>2212</v>
      </c>
      <c r="D34" s="1099"/>
      <c r="E34" s="1099"/>
      <c r="F34" s="1099"/>
      <c r="G34" s="1100"/>
      <c r="H34" s="705">
        <v>427.68</v>
      </c>
    </row>
    <row r="35" spans="2:8" x14ac:dyDescent="0.35">
      <c r="B35" s="679" t="s">
        <v>2116</v>
      </c>
      <c r="C35" s="1098" t="s">
        <v>2173</v>
      </c>
      <c r="D35" s="1099"/>
      <c r="E35" s="1099"/>
      <c r="F35" s="1099"/>
      <c r="G35" s="1100"/>
      <c r="H35" s="705">
        <v>427.68</v>
      </c>
    </row>
    <row r="36" spans="2:8" x14ac:dyDescent="0.35">
      <c r="B36" s="679" t="s">
        <v>2115</v>
      </c>
      <c r="C36" s="1098" t="s">
        <v>2174</v>
      </c>
      <c r="D36" s="1099"/>
      <c r="E36" s="1099"/>
      <c r="F36" s="1099"/>
      <c r="G36" s="1100"/>
      <c r="H36" s="705">
        <v>427.68</v>
      </c>
    </row>
    <row r="37" spans="2:8" x14ac:dyDescent="0.35">
      <c r="B37" s="679" t="s">
        <v>2114</v>
      </c>
      <c r="C37" s="1098" t="s">
        <v>2175</v>
      </c>
      <c r="D37" s="1099"/>
      <c r="E37" s="1099"/>
      <c r="F37" s="1099"/>
      <c r="G37" s="1100"/>
      <c r="H37" s="705">
        <v>427.68</v>
      </c>
    </row>
    <row r="38" spans="2:8" x14ac:dyDescent="0.35">
      <c r="B38" s="679" t="s">
        <v>2113</v>
      </c>
      <c r="C38" s="1098" t="s">
        <v>2176</v>
      </c>
      <c r="D38" s="1099"/>
      <c r="E38" s="1099"/>
      <c r="F38" s="1099"/>
      <c r="G38" s="1100"/>
      <c r="H38" s="705">
        <v>427.68</v>
      </c>
    </row>
    <row r="39" spans="2:8" x14ac:dyDescent="0.35">
      <c r="B39" s="679" t="s">
        <v>2112</v>
      </c>
      <c r="C39" s="1098" t="s">
        <v>2177</v>
      </c>
      <c r="D39" s="1099"/>
      <c r="E39" s="1099"/>
      <c r="F39" s="1099"/>
      <c r="G39" s="1100"/>
      <c r="H39" s="705">
        <v>427.68</v>
      </c>
    </row>
    <row r="40" spans="2:8" x14ac:dyDescent="0.35">
      <c r="B40" s="679" t="s">
        <v>2111</v>
      </c>
      <c r="C40" s="1098" t="s">
        <v>2178</v>
      </c>
      <c r="D40" s="1099"/>
      <c r="E40" s="1099"/>
      <c r="F40" s="1099"/>
      <c r="G40" s="1100"/>
      <c r="H40" s="705">
        <v>427.68</v>
      </c>
    </row>
    <row r="41" spans="2:8" x14ac:dyDescent="0.35">
      <c r="B41" s="679" t="s">
        <v>2110</v>
      </c>
      <c r="C41" s="1098" t="s">
        <v>2155</v>
      </c>
      <c r="D41" s="1099"/>
      <c r="E41" s="1099"/>
      <c r="F41" s="1099"/>
      <c r="G41" s="1100"/>
      <c r="H41" s="705">
        <v>427.68</v>
      </c>
    </row>
    <row r="42" spans="2:8" x14ac:dyDescent="0.35">
      <c r="B42" s="679" t="s">
        <v>2109</v>
      </c>
      <c r="C42" s="1098" t="s">
        <v>2179</v>
      </c>
      <c r="D42" s="1099"/>
      <c r="E42" s="1099"/>
      <c r="F42" s="1099"/>
      <c r="G42" s="1100"/>
      <c r="H42" s="705">
        <v>427.68</v>
      </c>
    </row>
    <row r="43" spans="2:8" x14ac:dyDescent="0.35">
      <c r="B43" s="679" t="s">
        <v>2108</v>
      </c>
      <c r="C43" s="1098" t="s">
        <v>2180</v>
      </c>
      <c r="D43" s="1099"/>
      <c r="E43" s="1099"/>
      <c r="F43" s="1099"/>
      <c r="G43" s="1100"/>
      <c r="H43" s="705">
        <v>427.68</v>
      </c>
    </row>
    <row r="44" spans="2:8" x14ac:dyDescent="0.35">
      <c r="B44" s="679" t="s">
        <v>2107</v>
      </c>
      <c r="C44" s="1098" t="s">
        <v>2181</v>
      </c>
      <c r="D44" s="1099"/>
      <c r="E44" s="1099"/>
      <c r="F44" s="1099"/>
      <c r="G44" s="1100"/>
      <c r="H44" s="705">
        <v>427.68</v>
      </c>
    </row>
    <row r="45" spans="2:8" x14ac:dyDescent="0.35">
      <c r="B45" s="679" t="s">
        <v>2106</v>
      </c>
      <c r="C45" s="1098" t="s">
        <v>2170</v>
      </c>
      <c r="D45" s="1099"/>
      <c r="E45" s="1099"/>
      <c r="F45" s="1099"/>
      <c r="G45" s="1100"/>
      <c r="H45" s="705">
        <v>427.68</v>
      </c>
    </row>
    <row r="46" spans="2:8" x14ac:dyDescent="0.35">
      <c r="B46" s="679" t="s">
        <v>2105</v>
      </c>
      <c r="C46" s="1098" t="s">
        <v>2182</v>
      </c>
      <c r="D46" s="1099"/>
      <c r="E46" s="1099"/>
      <c r="F46" s="1099"/>
      <c r="G46" s="1100"/>
      <c r="H46" s="705">
        <v>427.68</v>
      </c>
    </row>
    <row r="47" spans="2:8" x14ac:dyDescent="0.35">
      <c r="B47" s="679" t="s">
        <v>2104</v>
      </c>
      <c r="C47" s="1098" t="s">
        <v>2183</v>
      </c>
      <c r="D47" s="1099"/>
      <c r="E47" s="1099"/>
      <c r="F47" s="1099"/>
      <c r="G47" s="1100"/>
      <c r="H47" s="705">
        <v>427.68</v>
      </c>
    </row>
    <row r="48" spans="2:8" x14ac:dyDescent="0.35">
      <c r="B48" s="679" t="s">
        <v>2103</v>
      </c>
      <c r="C48" s="1098" t="s">
        <v>2184</v>
      </c>
      <c r="D48" s="1099"/>
      <c r="E48" s="1099"/>
      <c r="F48" s="1099"/>
      <c r="G48" s="1100"/>
      <c r="H48" s="705">
        <v>427.68</v>
      </c>
    </row>
    <row r="49" spans="2:8" x14ac:dyDescent="0.35">
      <c r="B49" s="679" t="s">
        <v>2102</v>
      </c>
      <c r="C49" s="1098" t="s">
        <v>2214</v>
      </c>
      <c r="D49" s="1099"/>
      <c r="E49" s="1099"/>
      <c r="F49" s="1099"/>
      <c r="G49" s="1100"/>
      <c r="H49" s="705">
        <v>427.68</v>
      </c>
    </row>
    <row r="50" spans="2:8" x14ac:dyDescent="0.35">
      <c r="B50" s="679" t="s">
        <v>2101</v>
      </c>
      <c r="C50" s="1098" t="s">
        <v>2215</v>
      </c>
      <c r="D50" s="1099"/>
      <c r="E50" s="1099"/>
      <c r="F50" s="1099"/>
      <c r="G50" s="1100"/>
      <c r="H50" s="705">
        <v>427.68</v>
      </c>
    </row>
    <row r="51" spans="2:8" x14ac:dyDescent="0.35">
      <c r="B51" s="679" t="s">
        <v>2100</v>
      </c>
      <c r="C51" s="1098" t="s">
        <v>2185</v>
      </c>
      <c r="D51" s="1099"/>
      <c r="E51" s="1099"/>
      <c r="F51" s="1099"/>
      <c r="G51" s="1100"/>
      <c r="H51" s="705">
        <v>427.68</v>
      </c>
    </row>
    <row r="52" spans="2:8" x14ac:dyDescent="0.35">
      <c r="B52" s="679" t="s">
        <v>2099</v>
      </c>
      <c r="C52" s="1098" t="s">
        <v>2186</v>
      </c>
      <c r="D52" s="1099"/>
      <c r="E52" s="1099"/>
      <c r="F52" s="1099"/>
      <c r="G52" s="1100"/>
      <c r="H52" s="705">
        <v>427.68</v>
      </c>
    </row>
    <row r="53" spans="2:8" x14ac:dyDescent="0.35">
      <c r="B53" s="679" t="s">
        <v>2098</v>
      </c>
      <c r="C53" s="1098" t="s">
        <v>2187</v>
      </c>
      <c r="D53" s="1099"/>
      <c r="E53" s="1099"/>
      <c r="F53" s="1099"/>
      <c r="G53" s="1100"/>
      <c r="H53" s="705">
        <v>427.68</v>
      </c>
    </row>
    <row r="54" spans="2:8" x14ac:dyDescent="0.35">
      <c r="B54" s="679" t="s">
        <v>2097</v>
      </c>
      <c r="C54" s="1098" t="s">
        <v>2188</v>
      </c>
      <c r="D54" s="1099"/>
      <c r="E54" s="1099"/>
      <c r="F54" s="1099"/>
      <c r="G54" s="1100"/>
      <c r="H54" s="705">
        <v>427.68</v>
      </c>
    </row>
    <row r="55" spans="2:8" x14ac:dyDescent="0.35">
      <c r="B55" s="679" t="s">
        <v>2096</v>
      </c>
      <c r="C55" s="1098" t="s">
        <v>2189</v>
      </c>
      <c r="D55" s="1099"/>
      <c r="E55" s="1099"/>
      <c r="F55" s="1099"/>
      <c r="G55" s="1100"/>
      <c r="H55" s="705">
        <v>427.68</v>
      </c>
    </row>
    <row r="56" spans="2:8" x14ac:dyDescent="0.35">
      <c r="B56" s="679" t="s">
        <v>2095</v>
      </c>
      <c r="C56" s="1098" t="s">
        <v>2190</v>
      </c>
      <c r="D56" s="1099"/>
      <c r="E56" s="1099"/>
      <c r="F56" s="1099"/>
      <c r="G56" s="1100"/>
      <c r="H56" s="705">
        <v>427.68</v>
      </c>
    </row>
    <row r="57" spans="2:8" x14ac:dyDescent="0.35">
      <c r="B57" s="679" t="s">
        <v>2094</v>
      </c>
      <c r="C57" s="1098" t="s">
        <v>2191</v>
      </c>
      <c r="D57" s="1099"/>
      <c r="E57" s="1099"/>
      <c r="F57" s="1099"/>
      <c r="G57" s="1100"/>
      <c r="H57" s="705">
        <v>427.68</v>
      </c>
    </row>
    <row r="58" spans="2:8" x14ac:dyDescent="0.35">
      <c r="B58" s="679" t="s">
        <v>2093</v>
      </c>
      <c r="C58" s="1098" t="s">
        <v>2192</v>
      </c>
      <c r="D58" s="1099"/>
      <c r="E58" s="1099"/>
      <c r="F58" s="1099"/>
      <c r="G58" s="1100"/>
      <c r="H58" s="705">
        <v>427.68</v>
      </c>
    </row>
    <row r="59" spans="2:8" x14ac:dyDescent="0.35">
      <c r="B59" s="679" t="s">
        <v>2092</v>
      </c>
      <c r="C59" s="1098" t="s">
        <v>2193</v>
      </c>
      <c r="D59" s="1099"/>
      <c r="E59" s="1099"/>
      <c r="F59" s="1099"/>
      <c r="G59" s="1100"/>
      <c r="H59" s="705">
        <v>427.68</v>
      </c>
    </row>
    <row r="60" spans="2:8" x14ac:dyDescent="0.35">
      <c r="B60" s="679" t="s">
        <v>2128</v>
      </c>
      <c r="C60" s="1098" t="s">
        <v>2194</v>
      </c>
      <c r="D60" s="1099"/>
      <c r="E60" s="1099"/>
      <c r="F60" s="1099"/>
      <c r="G60" s="1100"/>
      <c r="H60" s="705">
        <v>427.68</v>
      </c>
    </row>
    <row r="61" spans="2:8" x14ac:dyDescent="0.35">
      <c r="B61" s="679" t="s">
        <v>2091</v>
      </c>
      <c r="C61" s="1098" t="s">
        <v>2195</v>
      </c>
      <c r="D61" s="1099"/>
      <c r="E61" s="1099"/>
      <c r="F61" s="1099"/>
      <c r="G61" s="1100"/>
      <c r="H61" s="705">
        <v>427.68</v>
      </c>
    </row>
    <row r="62" spans="2:8" x14ac:dyDescent="0.35">
      <c r="B62" s="679" t="s">
        <v>2090</v>
      </c>
      <c r="C62" s="1098" t="s">
        <v>2156</v>
      </c>
      <c r="D62" s="1099"/>
      <c r="E62" s="1099"/>
      <c r="F62" s="1099"/>
      <c r="G62" s="1100"/>
      <c r="H62" s="705">
        <v>427.68</v>
      </c>
    </row>
    <row r="63" spans="2:8" x14ac:dyDescent="0.35">
      <c r="B63" s="679" t="s">
        <v>2089</v>
      </c>
      <c r="C63" s="1098" t="s">
        <v>2213</v>
      </c>
      <c r="D63" s="1099"/>
      <c r="E63" s="1099"/>
      <c r="F63" s="1099"/>
      <c r="G63" s="1100"/>
      <c r="H63" s="705">
        <v>427.68</v>
      </c>
    </row>
    <row r="64" spans="2:8" x14ac:dyDescent="0.35">
      <c r="B64" s="679" t="s">
        <v>2088</v>
      </c>
      <c r="C64" s="1098" t="s">
        <v>2196</v>
      </c>
      <c r="D64" s="1099"/>
      <c r="E64" s="1099"/>
      <c r="F64" s="1099"/>
      <c r="G64" s="1100"/>
      <c r="H64" s="705">
        <v>427.68</v>
      </c>
    </row>
    <row r="65" spans="2:8" x14ac:dyDescent="0.35">
      <c r="B65" s="679" t="s">
        <v>2127</v>
      </c>
      <c r="C65" s="1098" t="s">
        <v>2202</v>
      </c>
      <c r="D65" s="1099"/>
      <c r="E65" s="1099"/>
      <c r="F65" s="1099"/>
      <c r="G65" s="1100"/>
      <c r="H65" s="705">
        <v>427.68</v>
      </c>
    </row>
    <row r="66" spans="2:8" x14ac:dyDescent="0.35">
      <c r="B66" s="679" t="s">
        <v>2087</v>
      </c>
      <c r="C66" s="1098" t="s">
        <v>2177</v>
      </c>
      <c r="D66" s="1099"/>
      <c r="E66" s="1099"/>
      <c r="F66" s="1099"/>
      <c r="G66" s="1100"/>
      <c r="H66" s="705">
        <v>427.68</v>
      </c>
    </row>
    <row r="67" spans="2:8" x14ac:dyDescent="0.35">
      <c r="B67" s="679" t="s">
        <v>2086</v>
      </c>
      <c r="C67" s="1098" t="s">
        <v>2197</v>
      </c>
      <c r="D67" s="1099"/>
      <c r="E67" s="1099"/>
      <c r="F67" s="1099"/>
      <c r="G67" s="1100"/>
      <c r="H67" s="705">
        <v>427.68</v>
      </c>
    </row>
    <row r="68" spans="2:8" x14ac:dyDescent="0.35">
      <c r="B68" s="682" t="s">
        <v>2085</v>
      </c>
      <c r="C68" s="1101" t="s">
        <v>2179</v>
      </c>
      <c r="D68" s="1102"/>
      <c r="E68" s="1102"/>
      <c r="F68" s="1102"/>
      <c r="G68" s="1103"/>
      <c r="H68" s="705">
        <v>427.68</v>
      </c>
    </row>
  </sheetData>
  <mergeCells count="66">
    <mergeCell ref="C38:G38"/>
    <mergeCell ref="C8:G8"/>
    <mergeCell ref="B2:H2"/>
    <mergeCell ref="C4:G4"/>
    <mergeCell ref="C5:G5"/>
    <mergeCell ref="C6:G6"/>
    <mergeCell ref="C7:G7"/>
    <mergeCell ref="C22:G22"/>
    <mergeCell ref="C9:G9"/>
    <mergeCell ref="C10:G10"/>
    <mergeCell ref="C11:G11"/>
    <mergeCell ref="C12:G12"/>
    <mergeCell ref="C13:G13"/>
    <mergeCell ref="C14:G14"/>
    <mergeCell ref="C15:G15"/>
    <mergeCell ref="C16:G16"/>
    <mergeCell ref="C18:G18"/>
    <mergeCell ref="C19:G19"/>
    <mergeCell ref="C21:G21"/>
    <mergeCell ref="C20:G20"/>
    <mergeCell ref="C17:G17"/>
    <mergeCell ref="C39:G39"/>
    <mergeCell ref="C23:G23"/>
    <mergeCell ref="C27:G27"/>
    <mergeCell ref="C28:G28"/>
    <mergeCell ref="C29:G29"/>
    <mergeCell ref="C30:G30"/>
    <mergeCell ref="C31:G31"/>
    <mergeCell ref="C32:G32"/>
    <mergeCell ref="C34:G34"/>
    <mergeCell ref="C35:G35"/>
    <mergeCell ref="C36:G36"/>
    <mergeCell ref="C37:G37"/>
    <mergeCell ref="C24:G24"/>
    <mergeCell ref="C25:G25"/>
    <mergeCell ref="C26:G26"/>
    <mergeCell ref="C33:G33"/>
    <mergeCell ref="C51:G51"/>
    <mergeCell ref="C40:G40"/>
    <mergeCell ref="C41:G41"/>
    <mergeCell ref="C42:G42"/>
    <mergeCell ref="C43:G43"/>
    <mergeCell ref="C44:G44"/>
    <mergeCell ref="C45:G45"/>
    <mergeCell ref="C46:G46"/>
    <mergeCell ref="C47:G47"/>
    <mergeCell ref="C48:G48"/>
    <mergeCell ref="C49:G49"/>
    <mergeCell ref="C50:G50"/>
    <mergeCell ref="C63:G63"/>
    <mergeCell ref="C52:G52"/>
    <mergeCell ref="C53:G53"/>
    <mergeCell ref="C54:G54"/>
    <mergeCell ref="C55:G55"/>
    <mergeCell ref="C56:G56"/>
    <mergeCell ref="C57:G57"/>
    <mergeCell ref="C58:G58"/>
    <mergeCell ref="C59:G59"/>
    <mergeCell ref="C60:G60"/>
    <mergeCell ref="C61:G61"/>
    <mergeCell ref="C62:G62"/>
    <mergeCell ref="C64:G64"/>
    <mergeCell ref="C65:G65"/>
    <mergeCell ref="C66:G66"/>
    <mergeCell ref="C67:G67"/>
    <mergeCell ref="C68:G68"/>
  </mergeCells>
  <phoneticPr fontId="15" type="noConversion"/>
  <printOptions horizontalCentered="1"/>
  <pageMargins left="0.39370078740157483" right="0.39370078740157483" top="0.39370078740157483" bottom="0.39370078740157483" header="0" footer="0.19685039370078741"/>
  <pageSetup scale="83" fitToHeight="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C94EB-B647-4A5E-84A1-BB51111E29DB}">
  <sheetPr>
    <tabColor rgb="FF0C254A"/>
    <pageSetUpPr fitToPage="1"/>
  </sheetPr>
  <dimension ref="A1:H53"/>
  <sheetViews>
    <sheetView showGridLines="0" view="pageBreakPreview" topLeftCell="A10" zoomScaleNormal="100" zoomScaleSheetLayoutView="100" workbookViewId="0">
      <selection activeCell="K28" sqref="K28"/>
    </sheetView>
  </sheetViews>
  <sheetFormatPr defaultColWidth="9.21875" defaultRowHeight="14.4" x14ac:dyDescent="0.3"/>
  <cols>
    <col min="1" max="7" width="15.5546875" customWidth="1"/>
    <col min="8" max="8" width="9.5546875" customWidth="1"/>
  </cols>
  <sheetData>
    <row r="1" spans="1:6" x14ac:dyDescent="0.3">
      <c r="A1" s="807" t="e" vm="2">
        <v>#VALUE!</v>
      </c>
      <c r="B1" s="807"/>
      <c r="C1" s="807"/>
      <c r="D1" s="807"/>
      <c r="E1" s="807"/>
      <c r="F1" s="807"/>
    </row>
    <row r="2" spans="1:6" x14ac:dyDescent="0.3">
      <c r="A2" s="807"/>
      <c r="B2" s="807"/>
      <c r="C2" s="807"/>
      <c r="D2" s="807"/>
      <c r="E2" s="807"/>
      <c r="F2" s="807"/>
    </row>
    <row r="3" spans="1:6" x14ac:dyDescent="0.3">
      <c r="A3" s="807"/>
      <c r="B3" s="807"/>
      <c r="C3" s="807"/>
      <c r="D3" s="807"/>
      <c r="E3" s="807"/>
      <c r="F3" s="807"/>
    </row>
    <row r="4" spans="1:6" x14ac:dyDescent="0.3">
      <c r="A4" s="807"/>
      <c r="B4" s="807"/>
      <c r="C4" s="807"/>
      <c r="D4" s="807"/>
      <c r="E4" s="807"/>
      <c r="F4" s="807"/>
    </row>
    <row r="5" spans="1:6" x14ac:dyDescent="0.3">
      <c r="A5" s="807"/>
      <c r="B5" s="807"/>
      <c r="C5" s="807"/>
      <c r="D5" s="807"/>
      <c r="E5" s="807"/>
      <c r="F5" s="807"/>
    </row>
    <row r="6" spans="1:6" x14ac:dyDescent="0.3">
      <c r="A6" s="807"/>
      <c r="B6" s="807"/>
      <c r="C6" s="807"/>
      <c r="D6" s="807"/>
      <c r="E6" s="807"/>
      <c r="F6" s="807"/>
    </row>
    <row r="7" spans="1:6" x14ac:dyDescent="0.3">
      <c r="A7" s="807"/>
      <c r="B7" s="807"/>
      <c r="C7" s="807"/>
      <c r="D7" s="807"/>
      <c r="E7" s="807"/>
      <c r="F7" s="807"/>
    </row>
    <row r="8" spans="1:6" x14ac:dyDescent="0.3">
      <c r="A8" s="807"/>
      <c r="B8" s="807"/>
      <c r="C8" s="807"/>
      <c r="D8" s="807"/>
      <c r="E8" s="807"/>
      <c r="F8" s="807"/>
    </row>
    <row r="9" spans="1:6" x14ac:dyDescent="0.3">
      <c r="A9" s="807"/>
      <c r="B9" s="807"/>
      <c r="C9" s="807"/>
      <c r="D9" s="807"/>
      <c r="E9" s="807"/>
      <c r="F9" s="807"/>
    </row>
    <row r="10" spans="1:6" x14ac:dyDescent="0.3">
      <c r="A10" s="807"/>
      <c r="B10" s="807"/>
      <c r="C10" s="807"/>
      <c r="D10" s="807"/>
      <c r="E10" s="807"/>
      <c r="F10" s="807"/>
    </row>
    <row r="11" spans="1:6" x14ac:dyDescent="0.3">
      <c r="A11" s="807"/>
      <c r="B11" s="807"/>
      <c r="C11" s="807"/>
      <c r="D11" s="807"/>
      <c r="E11" s="807"/>
      <c r="F11" s="807"/>
    </row>
    <row r="12" spans="1:6" x14ac:dyDescent="0.3">
      <c r="A12" s="807"/>
      <c r="B12" s="807"/>
      <c r="C12" s="807"/>
      <c r="D12" s="807"/>
      <c r="E12" s="807"/>
      <c r="F12" s="807"/>
    </row>
    <row r="13" spans="1:6" x14ac:dyDescent="0.3">
      <c r="A13" s="807"/>
      <c r="B13" s="807"/>
      <c r="C13" s="807"/>
      <c r="D13" s="807"/>
      <c r="E13" s="807"/>
      <c r="F13" s="807"/>
    </row>
    <row r="14" spans="1:6" x14ac:dyDescent="0.3">
      <c r="A14" s="807"/>
      <c r="B14" s="807"/>
      <c r="C14" s="807"/>
      <c r="D14" s="807"/>
      <c r="E14" s="807"/>
      <c r="F14" s="807"/>
    </row>
    <row r="15" spans="1:6" x14ac:dyDescent="0.3">
      <c r="A15" s="807"/>
      <c r="B15" s="807"/>
      <c r="C15" s="807"/>
      <c r="D15" s="807"/>
      <c r="E15" s="807"/>
      <c r="F15" s="807"/>
    </row>
    <row r="16" spans="1:6" x14ac:dyDescent="0.3">
      <c r="A16" s="807"/>
      <c r="B16" s="807"/>
      <c r="C16" s="807"/>
      <c r="D16" s="807"/>
      <c r="E16" s="807"/>
      <c r="F16" s="807"/>
    </row>
    <row r="17" spans="1:8" x14ac:dyDescent="0.3">
      <c r="A17" s="807"/>
      <c r="B17" s="807"/>
      <c r="C17" s="807"/>
      <c r="D17" s="807"/>
      <c r="E17" s="807"/>
      <c r="F17" s="807"/>
    </row>
    <row r="18" spans="1:8" x14ac:dyDescent="0.3">
      <c r="A18" s="807"/>
      <c r="B18" s="807"/>
      <c r="C18" s="807"/>
      <c r="D18" s="807"/>
      <c r="E18" s="807"/>
      <c r="F18" s="807"/>
    </row>
    <row r="19" spans="1:8" x14ac:dyDescent="0.3">
      <c r="A19" s="807"/>
      <c r="B19" s="807"/>
      <c r="C19" s="807"/>
      <c r="D19" s="807"/>
      <c r="E19" s="807"/>
      <c r="F19" s="807"/>
    </row>
    <row r="20" spans="1:8" x14ac:dyDescent="0.3">
      <c r="A20" s="807"/>
      <c r="B20" s="807"/>
      <c r="C20" s="807"/>
      <c r="D20" s="807"/>
      <c r="E20" s="807"/>
      <c r="F20" s="807"/>
      <c r="H20" s="14"/>
    </row>
    <row r="21" spans="1:8" x14ac:dyDescent="0.3">
      <c r="A21" s="807"/>
      <c r="B21" s="807"/>
      <c r="C21" s="807"/>
      <c r="D21" s="807"/>
      <c r="E21" s="807"/>
      <c r="F21" s="807"/>
    </row>
    <row r="22" spans="1:8" x14ac:dyDescent="0.3">
      <c r="A22" s="807"/>
      <c r="B22" s="807"/>
      <c r="C22" s="807"/>
      <c r="D22" s="807"/>
      <c r="E22" s="807"/>
      <c r="F22" s="807"/>
    </row>
    <row r="23" spans="1:8" x14ac:dyDescent="0.3">
      <c r="A23" s="807"/>
      <c r="B23" s="807"/>
      <c r="C23" s="807"/>
      <c r="D23" s="807"/>
      <c r="E23" s="807"/>
      <c r="F23" s="807"/>
    </row>
    <row r="24" spans="1:8" x14ac:dyDescent="0.3">
      <c r="A24" s="807"/>
      <c r="B24" s="807"/>
      <c r="C24" s="807"/>
      <c r="D24" s="807"/>
      <c r="E24" s="807"/>
      <c r="F24" s="807"/>
    </row>
    <row r="25" spans="1:8" x14ac:dyDescent="0.3">
      <c r="A25" s="807"/>
      <c r="B25" s="807"/>
      <c r="C25" s="807"/>
      <c r="D25" s="807"/>
      <c r="E25" s="807"/>
      <c r="F25" s="807"/>
    </row>
    <row r="26" spans="1:8" x14ac:dyDescent="0.3">
      <c r="A26" s="807"/>
      <c r="B26" s="807"/>
      <c r="C26" s="807"/>
      <c r="D26" s="807"/>
      <c r="E26" s="807"/>
      <c r="F26" s="807"/>
    </row>
    <row r="27" spans="1:8" x14ac:dyDescent="0.3">
      <c r="A27" s="807"/>
      <c r="B27" s="807"/>
      <c r="C27" s="807"/>
      <c r="D27" s="807"/>
      <c r="E27" s="807"/>
      <c r="F27" s="807"/>
    </row>
    <row r="28" spans="1:8" x14ac:dyDescent="0.3">
      <c r="A28" s="807"/>
      <c r="B28" s="807"/>
      <c r="C28" s="807"/>
      <c r="D28" s="807"/>
      <c r="E28" s="807"/>
      <c r="F28" s="807"/>
    </row>
    <row r="29" spans="1:8" x14ac:dyDescent="0.3">
      <c r="A29" s="807"/>
      <c r="B29" s="807"/>
      <c r="C29" s="807"/>
      <c r="D29" s="807"/>
      <c r="E29" s="807"/>
      <c r="F29" s="807"/>
    </row>
    <row r="30" spans="1:8" x14ac:dyDescent="0.3">
      <c r="A30" s="807"/>
      <c r="B30" s="807"/>
      <c r="C30" s="807"/>
      <c r="D30" s="807"/>
      <c r="E30" s="807"/>
      <c r="F30" s="807"/>
    </row>
    <row r="31" spans="1:8" x14ac:dyDescent="0.3">
      <c r="A31" s="807"/>
      <c r="B31" s="807"/>
      <c r="C31" s="807"/>
      <c r="D31" s="807"/>
      <c r="E31" s="807"/>
      <c r="F31" s="807"/>
    </row>
    <row r="32" spans="1:8" x14ac:dyDescent="0.3">
      <c r="A32" s="807"/>
      <c r="B32" s="807"/>
      <c r="C32" s="807"/>
      <c r="D32" s="807"/>
      <c r="E32" s="807"/>
      <c r="F32" s="807"/>
    </row>
    <row r="33" spans="1:6" x14ac:dyDescent="0.3">
      <c r="A33" s="807"/>
      <c r="B33" s="807"/>
      <c r="C33" s="807"/>
      <c r="D33" s="807"/>
      <c r="E33" s="807"/>
      <c r="F33" s="807"/>
    </row>
    <row r="34" spans="1:6" x14ac:dyDescent="0.3">
      <c r="A34" s="807"/>
      <c r="B34" s="807"/>
      <c r="C34" s="807"/>
      <c r="D34" s="807"/>
      <c r="E34" s="807"/>
      <c r="F34" s="807"/>
    </row>
    <row r="35" spans="1:6" x14ac:dyDescent="0.3">
      <c r="A35" s="807"/>
      <c r="B35" s="807"/>
      <c r="C35" s="807"/>
      <c r="D35" s="807"/>
      <c r="E35" s="807"/>
      <c r="F35" s="807"/>
    </row>
    <row r="36" spans="1:6" x14ac:dyDescent="0.3">
      <c r="A36" s="807"/>
      <c r="B36" s="807"/>
      <c r="C36" s="807"/>
      <c r="D36" s="807"/>
      <c r="E36" s="807"/>
      <c r="F36" s="807"/>
    </row>
    <row r="37" spans="1:6" x14ac:dyDescent="0.3">
      <c r="A37" s="807"/>
      <c r="B37" s="807"/>
      <c r="C37" s="807"/>
      <c r="D37" s="807"/>
      <c r="E37" s="807"/>
      <c r="F37" s="807"/>
    </row>
    <row r="38" spans="1:6" x14ac:dyDescent="0.3">
      <c r="A38" s="807"/>
      <c r="B38" s="807"/>
      <c r="C38" s="807"/>
      <c r="D38" s="807"/>
      <c r="E38" s="807"/>
      <c r="F38" s="807"/>
    </row>
    <row r="39" spans="1:6" x14ac:dyDescent="0.3">
      <c r="A39" s="807"/>
      <c r="B39" s="807"/>
      <c r="C39" s="807"/>
      <c r="D39" s="807"/>
      <c r="E39" s="807"/>
      <c r="F39" s="807"/>
    </row>
    <row r="40" spans="1:6" x14ac:dyDescent="0.3">
      <c r="A40" s="807"/>
      <c r="B40" s="807"/>
      <c r="C40" s="807"/>
      <c r="D40" s="807"/>
      <c r="E40" s="807"/>
      <c r="F40" s="807"/>
    </row>
    <row r="41" spans="1:6" x14ac:dyDescent="0.3">
      <c r="A41" s="807"/>
      <c r="B41" s="807"/>
      <c r="C41" s="807"/>
      <c r="D41" s="807"/>
      <c r="E41" s="807"/>
      <c r="F41" s="807"/>
    </row>
    <row r="42" spans="1:6" x14ac:dyDescent="0.3">
      <c r="A42" s="807"/>
      <c r="B42" s="807"/>
      <c r="C42" s="807"/>
      <c r="D42" s="807"/>
      <c r="E42" s="807"/>
      <c r="F42" s="807"/>
    </row>
    <row r="43" spans="1:6" x14ac:dyDescent="0.3">
      <c r="A43" s="807"/>
      <c r="B43" s="807"/>
      <c r="C43" s="807"/>
      <c r="D43" s="807"/>
      <c r="E43" s="807"/>
      <c r="F43" s="807"/>
    </row>
    <row r="44" spans="1:6" x14ac:dyDescent="0.3">
      <c r="A44" s="807"/>
      <c r="B44" s="807"/>
      <c r="C44" s="807"/>
      <c r="D44" s="807"/>
      <c r="E44" s="807"/>
      <c r="F44" s="807"/>
    </row>
    <row r="45" spans="1:6" x14ac:dyDescent="0.3">
      <c r="A45" s="807"/>
      <c r="B45" s="807"/>
      <c r="C45" s="807"/>
      <c r="D45" s="807"/>
      <c r="E45" s="807"/>
      <c r="F45" s="807"/>
    </row>
    <row r="46" spans="1:6" x14ac:dyDescent="0.3">
      <c r="A46" s="807"/>
      <c r="B46" s="807"/>
      <c r="C46" s="807"/>
      <c r="D46" s="807"/>
      <c r="E46" s="807"/>
      <c r="F46" s="807"/>
    </row>
    <row r="47" spans="1:6" x14ac:dyDescent="0.3">
      <c r="A47" s="807"/>
      <c r="B47" s="807"/>
      <c r="C47" s="807"/>
      <c r="D47" s="807"/>
      <c r="E47" s="807"/>
      <c r="F47" s="807"/>
    </row>
    <row r="48" spans="1:6" x14ac:dyDescent="0.3">
      <c r="A48" s="807"/>
      <c r="B48" s="807"/>
      <c r="C48" s="807"/>
      <c r="D48" s="807"/>
      <c r="E48" s="807"/>
      <c r="F48" s="807"/>
    </row>
    <row r="49" spans="1:6" x14ac:dyDescent="0.3">
      <c r="A49" s="807"/>
      <c r="B49" s="807"/>
      <c r="C49" s="807"/>
      <c r="D49" s="807"/>
      <c r="E49" s="807"/>
      <c r="F49" s="807"/>
    </row>
    <row r="50" spans="1:6" x14ac:dyDescent="0.3">
      <c r="A50" s="807"/>
      <c r="B50" s="807"/>
      <c r="C50" s="807"/>
      <c r="D50" s="807"/>
      <c r="E50" s="807"/>
      <c r="F50" s="807"/>
    </row>
    <row r="51" spans="1:6" x14ac:dyDescent="0.3">
      <c r="A51" s="807"/>
      <c r="B51" s="807"/>
      <c r="C51" s="807"/>
      <c r="D51" s="807"/>
      <c r="E51" s="807"/>
      <c r="F51" s="807"/>
    </row>
    <row r="52" spans="1:6" x14ac:dyDescent="0.3">
      <c r="A52" s="807"/>
      <c r="B52" s="807"/>
      <c r="C52" s="807"/>
      <c r="D52" s="807"/>
      <c r="E52" s="807"/>
      <c r="F52" s="807"/>
    </row>
    <row r="53" spans="1:6" ht="21.45" customHeight="1" x14ac:dyDescent="0.3">
      <c r="A53" s="807"/>
      <c r="B53" s="807"/>
      <c r="C53" s="807"/>
      <c r="D53" s="807"/>
      <c r="E53" s="807"/>
      <c r="F53" s="807"/>
    </row>
  </sheetData>
  <mergeCells count="1">
    <mergeCell ref="A1:F53"/>
  </mergeCells>
  <printOptions horizontalCentered="1"/>
  <pageMargins left="0.39370078740157483" right="0.39370078740157483" top="0.39370078740157483" bottom="0.39370078740157483" header="0" footer="0.19685039370078741"/>
  <pageSetup paperSize="9"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5A03-1905-4A01-B171-5456AFA2363B}">
  <sheetPr>
    <tabColor theme="3" tint="0.59999389629810485"/>
    <pageSetUpPr fitToPage="1"/>
  </sheetPr>
  <dimension ref="A1:K147"/>
  <sheetViews>
    <sheetView showGridLines="0" view="pageBreakPreview" topLeftCell="B3" zoomScaleNormal="100" zoomScaleSheetLayoutView="100" zoomScalePageLayoutView="70" workbookViewId="0">
      <selection activeCell="B131" sqref="B131:H131"/>
    </sheetView>
  </sheetViews>
  <sheetFormatPr defaultColWidth="9.21875" defaultRowHeight="13.8" x14ac:dyDescent="0.3"/>
  <cols>
    <col min="1" max="1" width="0" style="15" hidden="1" customWidth="1"/>
    <col min="2" max="2" width="15.5546875" style="15" customWidth="1"/>
    <col min="3" max="3" width="60.5546875" style="15" customWidth="1"/>
    <col min="4" max="5" width="10.5546875" style="15" customWidth="1"/>
    <col min="6" max="7" width="9.5546875" style="15" customWidth="1"/>
    <col min="8" max="8" width="10.44140625" style="15" customWidth="1"/>
    <col min="9" max="16384" width="9.21875" style="15"/>
  </cols>
  <sheetData>
    <row r="1" spans="1:8" hidden="1" x14ac:dyDescent="0.3">
      <c r="A1" s="15" t="s">
        <v>0</v>
      </c>
    </row>
    <row r="2" spans="1:8" customFormat="1" ht="60" customHeight="1" x14ac:dyDescent="0.3">
      <c r="B2" s="800" t="s">
        <v>26</v>
      </c>
      <c r="C2" s="801"/>
      <c r="D2" s="801"/>
      <c r="E2" s="801"/>
      <c r="F2" s="801"/>
      <c r="G2" s="801"/>
      <c r="H2" s="802"/>
    </row>
    <row r="3" spans="1:8" customFormat="1" ht="337.5" customHeight="1" x14ac:dyDescent="0.3">
      <c r="B3" s="803" t="s">
        <v>27</v>
      </c>
      <c r="C3" s="804"/>
      <c r="D3" s="804"/>
      <c r="E3" s="804"/>
      <c r="F3" s="169"/>
      <c r="G3" s="170"/>
      <c r="H3" s="55"/>
    </row>
    <row r="4" spans="1:8" s="108" customFormat="1" ht="20.100000000000001" customHeight="1" x14ac:dyDescent="0.3">
      <c r="B4" s="773" t="s">
        <v>28</v>
      </c>
      <c r="C4" s="774"/>
      <c r="D4" s="774"/>
      <c r="E4" s="774"/>
      <c r="F4" s="774"/>
      <c r="G4" s="774"/>
      <c r="H4" s="775"/>
    </row>
    <row r="5" spans="1:8" ht="40.200000000000003" customHeight="1" x14ac:dyDescent="0.3">
      <c r="B5" s="485" t="s">
        <v>29</v>
      </c>
      <c r="C5" s="486" t="s">
        <v>30</v>
      </c>
      <c r="D5" s="486" t="s">
        <v>2227</v>
      </c>
      <c r="E5" s="788" t="s">
        <v>31</v>
      </c>
      <c r="F5" s="788"/>
      <c r="G5" s="789" t="s">
        <v>32</v>
      </c>
      <c r="H5" s="789"/>
    </row>
    <row r="6" spans="1:8" ht="13.2" customHeight="1" x14ac:dyDescent="0.3">
      <c r="B6" s="426" t="s">
        <v>33</v>
      </c>
      <c r="C6" s="487" t="s">
        <v>34</v>
      </c>
      <c r="D6" s="707">
        <v>1874.3400000000001</v>
      </c>
      <c r="E6" s="790" t="s">
        <v>1727</v>
      </c>
      <c r="F6" s="791"/>
      <c r="G6" s="792" t="s">
        <v>2067</v>
      </c>
      <c r="H6" s="793"/>
    </row>
    <row r="7" spans="1:8" ht="13.2" customHeight="1" x14ac:dyDescent="0.3">
      <c r="B7" s="427" t="s">
        <v>35</v>
      </c>
      <c r="C7" s="488" t="s">
        <v>2216</v>
      </c>
      <c r="D7" s="708">
        <v>1874.3400000000001</v>
      </c>
      <c r="E7" s="776" t="s">
        <v>1736</v>
      </c>
      <c r="F7" s="777"/>
      <c r="G7" s="778" t="s">
        <v>2066</v>
      </c>
      <c r="H7" s="779"/>
    </row>
    <row r="8" spans="1:8" ht="13.2" customHeight="1" x14ac:dyDescent="0.3">
      <c r="B8" s="427" t="s">
        <v>36</v>
      </c>
      <c r="C8" s="488" t="s">
        <v>37</v>
      </c>
      <c r="D8" s="708">
        <v>1874.3400000000001</v>
      </c>
      <c r="E8" s="776" t="s">
        <v>1738</v>
      </c>
      <c r="F8" s="777"/>
      <c r="G8" s="778" t="s">
        <v>2066</v>
      </c>
      <c r="H8" s="779"/>
    </row>
    <row r="9" spans="1:8" ht="13.2" customHeight="1" x14ac:dyDescent="0.3">
      <c r="B9" s="427" t="s">
        <v>38</v>
      </c>
      <c r="C9" s="488" t="s">
        <v>39</v>
      </c>
      <c r="D9" s="708">
        <v>1874.3400000000001</v>
      </c>
      <c r="E9" s="776" t="s">
        <v>1740</v>
      </c>
      <c r="F9" s="777"/>
      <c r="G9" s="778" t="s">
        <v>2066</v>
      </c>
      <c r="H9" s="779"/>
    </row>
    <row r="10" spans="1:8" ht="13.2" customHeight="1" x14ac:dyDescent="0.3">
      <c r="B10" s="427" t="s">
        <v>40</v>
      </c>
      <c r="C10" s="488" t="s">
        <v>41</v>
      </c>
      <c r="D10" s="708">
        <v>1874.3400000000001</v>
      </c>
      <c r="E10" s="776" t="s">
        <v>1742</v>
      </c>
      <c r="F10" s="777"/>
      <c r="G10" s="778" t="s">
        <v>2066</v>
      </c>
      <c r="H10" s="779"/>
    </row>
    <row r="11" spans="1:8" ht="13.2" customHeight="1" x14ac:dyDescent="0.3">
      <c r="B11" s="427" t="s">
        <v>42</v>
      </c>
      <c r="C11" s="488" t="s">
        <v>43</v>
      </c>
      <c r="D11" s="708">
        <v>1874.3400000000001</v>
      </c>
      <c r="E11" s="776" t="s">
        <v>1744</v>
      </c>
      <c r="F11" s="777"/>
      <c r="G11" s="778" t="s">
        <v>2065</v>
      </c>
      <c r="H11" s="779"/>
    </row>
    <row r="12" spans="1:8" ht="13.2" customHeight="1" x14ac:dyDescent="0.3">
      <c r="B12" s="427" t="s">
        <v>44</v>
      </c>
      <c r="C12" s="488" t="s">
        <v>45</v>
      </c>
      <c r="D12" s="708">
        <v>1874.3400000000001</v>
      </c>
      <c r="E12" s="776" t="s">
        <v>1746</v>
      </c>
      <c r="F12" s="777"/>
      <c r="G12" s="778" t="s">
        <v>2065</v>
      </c>
      <c r="H12" s="779"/>
    </row>
    <row r="13" spans="1:8" ht="13.2" customHeight="1" x14ac:dyDescent="0.3">
      <c r="B13" s="427" t="s">
        <v>46</v>
      </c>
      <c r="C13" s="488" t="s">
        <v>47</v>
      </c>
      <c r="D13" s="708">
        <v>1874.3400000000001</v>
      </c>
      <c r="E13" s="776" t="s">
        <v>1748</v>
      </c>
      <c r="F13" s="777"/>
      <c r="G13" s="778" t="s">
        <v>2068</v>
      </c>
      <c r="H13" s="779"/>
    </row>
    <row r="14" spans="1:8" ht="13.2" customHeight="1" x14ac:dyDescent="0.3">
      <c r="B14" s="427" t="s">
        <v>48</v>
      </c>
      <c r="C14" s="488" t="s">
        <v>49</v>
      </c>
      <c r="D14" s="708">
        <v>1874.3400000000001</v>
      </c>
      <c r="E14" s="776" t="s">
        <v>1750</v>
      </c>
      <c r="F14" s="777"/>
      <c r="G14" s="778" t="s">
        <v>2066</v>
      </c>
      <c r="H14" s="779"/>
    </row>
    <row r="15" spans="1:8" ht="13.2" customHeight="1" x14ac:dyDescent="0.3">
      <c r="B15" s="427" t="s">
        <v>50</v>
      </c>
      <c r="C15" s="488" t="s">
        <v>51</v>
      </c>
      <c r="D15" s="708">
        <v>1874.3400000000001</v>
      </c>
      <c r="E15" s="776" t="s">
        <v>1752</v>
      </c>
      <c r="F15" s="777"/>
      <c r="G15" s="778" t="s">
        <v>2066</v>
      </c>
      <c r="H15" s="779"/>
    </row>
    <row r="16" spans="1:8" ht="13.2" customHeight="1" x14ac:dyDescent="0.3">
      <c r="B16" s="427" t="s">
        <v>52</v>
      </c>
      <c r="C16" s="488" t="s">
        <v>53</v>
      </c>
      <c r="D16" s="708">
        <v>1874.3400000000001</v>
      </c>
      <c r="E16" s="776" t="s">
        <v>1754</v>
      </c>
      <c r="F16" s="777"/>
      <c r="G16" s="778" t="s">
        <v>2066</v>
      </c>
      <c r="H16" s="779"/>
    </row>
    <row r="17" spans="2:8" ht="13.2" customHeight="1" x14ac:dyDescent="0.3">
      <c r="B17" s="427" t="s">
        <v>54</v>
      </c>
      <c r="C17" s="488" t="s">
        <v>55</v>
      </c>
      <c r="D17" s="708">
        <v>1874.3400000000001</v>
      </c>
      <c r="E17" s="776" t="s">
        <v>1756</v>
      </c>
      <c r="F17" s="777"/>
      <c r="G17" s="778" t="s">
        <v>2066</v>
      </c>
      <c r="H17" s="779"/>
    </row>
    <row r="18" spans="2:8" ht="13.2" customHeight="1" x14ac:dyDescent="0.3">
      <c r="B18" s="427" t="s">
        <v>56</v>
      </c>
      <c r="C18" s="488" t="s">
        <v>57</v>
      </c>
      <c r="D18" s="708">
        <v>1874.3400000000001</v>
      </c>
      <c r="E18" s="776" t="s">
        <v>1758</v>
      </c>
      <c r="F18" s="777"/>
      <c r="G18" s="778" t="s">
        <v>2066</v>
      </c>
      <c r="H18" s="779"/>
    </row>
    <row r="19" spans="2:8" ht="13.2" customHeight="1" x14ac:dyDescent="0.3">
      <c r="B19" s="427" t="s">
        <v>58</v>
      </c>
      <c r="C19" s="488" t="s">
        <v>59</v>
      </c>
      <c r="D19" s="708">
        <v>1874.3400000000001</v>
      </c>
      <c r="E19" s="776" t="s">
        <v>1760</v>
      </c>
      <c r="F19" s="777"/>
      <c r="G19" s="778" t="s">
        <v>2066</v>
      </c>
      <c r="H19" s="779"/>
    </row>
    <row r="20" spans="2:8" ht="13.2" customHeight="1" x14ac:dyDescent="0.3">
      <c r="B20" s="427" t="s">
        <v>60</v>
      </c>
      <c r="C20" s="488" t="s">
        <v>61</v>
      </c>
      <c r="D20" s="708">
        <v>1874.3400000000001</v>
      </c>
      <c r="E20" s="776" t="s">
        <v>1762</v>
      </c>
      <c r="F20" s="777"/>
      <c r="G20" s="778" t="s">
        <v>2067</v>
      </c>
      <c r="H20" s="779"/>
    </row>
    <row r="21" spans="2:8" ht="13.2" customHeight="1" x14ac:dyDescent="0.3">
      <c r="B21" s="427" t="s">
        <v>62</v>
      </c>
      <c r="C21" s="488" t="s">
        <v>63</v>
      </c>
      <c r="D21" s="708">
        <v>1874.3400000000001</v>
      </c>
      <c r="E21" s="776" t="s">
        <v>1764</v>
      </c>
      <c r="F21" s="777"/>
      <c r="G21" s="778" t="s">
        <v>2066</v>
      </c>
      <c r="H21" s="779"/>
    </row>
    <row r="22" spans="2:8" ht="13.2" customHeight="1" x14ac:dyDescent="0.3">
      <c r="B22" s="427" t="s">
        <v>64</v>
      </c>
      <c r="C22" s="488" t="s">
        <v>65</v>
      </c>
      <c r="D22" s="708">
        <v>1874.3400000000001</v>
      </c>
      <c r="E22" s="776" t="s">
        <v>1766</v>
      </c>
      <c r="F22" s="777"/>
      <c r="G22" s="778" t="s">
        <v>2066</v>
      </c>
      <c r="H22" s="779"/>
    </row>
    <row r="23" spans="2:8" ht="13.2" customHeight="1" x14ac:dyDescent="0.3">
      <c r="B23" s="427" t="s">
        <v>66</v>
      </c>
      <c r="C23" s="488" t="s">
        <v>67</v>
      </c>
      <c r="D23" s="708">
        <v>1874.3400000000001</v>
      </c>
      <c r="E23" s="776" t="s">
        <v>1768</v>
      </c>
      <c r="F23" s="777"/>
      <c r="G23" s="778" t="s">
        <v>2066</v>
      </c>
      <c r="H23" s="779"/>
    </row>
    <row r="24" spans="2:8" ht="13.2" customHeight="1" x14ac:dyDescent="0.3">
      <c r="B24" s="427" t="s">
        <v>68</v>
      </c>
      <c r="C24" s="488" t="s">
        <v>69</v>
      </c>
      <c r="D24" s="708">
        <v>1874.3400000000001</v>
      </c>
      <c r="E24" s="776" t="s">
        <v>1770</v>
      </c>
      <c r="F24" s="777"/>
      <c r="G24" s="778" t="s">
        <v>2066</v>
      </c>
      <c r="H24" s="779"/>
    </row>
    <row r="25" spans="2:8" ht="13.2" customHeight="1" x14ac:dyDescent="0.3">
      <c r="B25" s="427" t="s">
        <v>70</v>
      </c>
      <c r="C25" s="488" t="s">
        <v>71</v>
      </c>
      <c r="D25" s="708">
        <v>1874.3400000000001</v>
      </c>
      <c r="E25" s="776" t="s">
        <v>1772</v>
      </c>
      <c r="F25" s="777"/>
      <c r="G25" s="778" t="s">
        <v>2066</v>
      </c>
      <c r="H25" s="779"/>
    </row>
    <row r="26" spans="2:8" ht="13.2" customHeight="1" x14ac:dyDescent="0.3">
      <c r="B26" s="427" t="s">
        <v>72</v>
      </c>
      <c r="C26" s="488" t="s">
        <v>73</v>
      </c>
      <c r="D26" s="708">
        <v>1874.3400000000001</v>
      </c>
      <c r="E26" s="776" t="s">
        <v>1774</v>
      </c>
      <c r="F26" s="777"/>
      <c r="G26" s="778" t="s">
        <v>2068</v>
      </c>
      <c r="H26" s="779"/>
    </row>
    <row r="27" spans="2:8" ht="13.2" customHeight="1" x14ac:dyDescent="0.3">
      <c r="B27" s="427" t="s">
        <v>74</v>
      </c>
      <c r="C27" s="488" t="s">
        <v>75</v>
      </c>
      <c r="D27" s="708">
        <v>1874.3400000000001</v>
      </c>
      <c r="E27" s="776" t="s">
        <v>1776</v>
      </c>
      <c r="F27" s="777"/>
      <c r="G27" s="778" t="s">
        <v>2066</v>
      </c>
      <c r="H27" s="779"/>
    </row>
    <row r="28" spans="2:8" ht="13.2" customHeight="1" x14ac:dyDescent="0.3">
      <c r="B28" s="427" t="s">
        <v>76</v>
      </c>
      <c r="C28" s="488" t="s">
        <v>77</v>
      </c>
      <c r="D28" s="708">
        <v>1874.3400000000001</v>
      </c>
      <c r="E28" s="776" t="s">
        <v>1778</v>
      </c>
      <c r="F28" s="777"/>
      <c r="G28" s="778" t="s">
        <v>2065</v>
      </c>
      <c r="H28" s="779"/>
    </row>
    <row r="29" spans="2:8" ht="13.2" customHeight="1" x14ac:dyDescent="0.3">
      <c r="B29" s="427" t="s">
        <v>78</v>
      </c>
      <c r="C29" s="488" t="s">
        <v>79</v>
      </c>
      <c r="D29" s="708">
        <v>1874.3400000000001</v>
      </c>
      <c r="E29" s="776" t="s">
        <v>1780</v>
      </c>
      <c r="F29" s="777"/>
      <c r="G29" s="778" t="s">
        <v>2066</v>
      </c>
      <c r="H29" s="779"/>
    </row>
    <row r="30" spans="2:8" ht="13.2" customHeight="1" x14ac:dyDescent="0.3">
      <c r="B30" s="427" t="s">
        <v>80</v>
      </c>
      <c r="C30" s="488" t="s">
        <v>81</v>
      </c>
      <c r="D30" s="708">
        <v>1874.3400000000001</v>
      </c>
      <c r="E30" s="776" t="s">
        <v>1782</v>
      </c>
      <c r="F30" s="777"/>
      <c r="G30" s="778" t="s">
        <v>2066</v>
      </c>
      <c r="H30" s="779"/>
    </row>
    <row r="31" spans="2:8" ht="13.2" customHeight="1" x14ac:dyDescent="0.3">
      <c r="B31" s="427" t="s">
        <v>82</v>
      </c>
      <c r="C31" s="488" t="s">
        <v>83</v>
      </c>
      <c r="D31" s="708">
        <v>1874.3400000000001</v>
      </c>
      <c r="E31" s="776" t="s">
        <v>1784</v>
      </c>
      <c r="F31" s="777"/>
      <c r="G31" s="778" t="s">
        <v>2072</v>
      </c>
      <c r="H31" s="779"/>
    </row>
    <row r="32" spans="2:8" ht="13.2" customHeight="1" x14ac:dyDescent="0.3">
      <c r="B32" s="427" t="s">
        <v>84</v>
      </c>
      <c r="C32" s="488" t="s">
        <v>85</v>
      </c>
      <c r="D32" s="708">
        <v>1874.3400000000001</v>
      </c>
      <c r="E32" s="776" t="s">
        <v>1786</v>
      </c>
      <c r="F32" s="777"/>
      <c r="G32" s="778" t="s">
        <v>2067</v>
      </c>
      <c r="H32" s="779"/>
    </row>
    <row r="33" spans="2:8" ht="13.2" customHeight="1" x14ac:dyDescent="0.3">
      <c r="B33" s="427" t="s">
        <v>86</v>
      </c>
      <c r="C33" s="488" t="s">
        <v>87</v>
      </c>
      <c r="D33" s="708">
        <v>1874.3400000000001</v>
      </c>
      <c r="E33" s="776" t="s">
        <v>1788</v>
      </c>
      <c r="F33" s="777"/>
      <c r="G33" s="778" t="s">
        <v>2066</v>
      </c>
      <c r="H33" s="779"/>
    </row>
    <row r="34" spans="2:8" ht="13.2" customHeight="1" x14ac:dyDescent="0.3">
      <c r="B34" s="427" t="s">
        <v>88</v>
      </c>
      <c r="C34" s="488" t="s">
        <v>89</v>
      </c>
      <c r="D34" s="708">
        <v>1874.3400000000001</v>
      </c>
      <c r="E34" s="776" t="s">
        <v>1790</v>
      </c>
      <c r="F34" s="777"/>
      <c r="G34" s="778" t="s">
        <v>2065</v>
      </c>
      <c r="H34" s="779"/>
    </row>
    <row r="35" spans="2:8" ht="13.2" customHeight="1" x14ac:dyDescent="0.3">
      <c r="B35" s="427" t="s">
        <v>90</v>
      </c>
      <c r="C35" s="488" t="s">
        <v>91</v>
      </c>
      <c r="D35" s="708">
        <v>1874.3400000000001</v>
      </c>
      <c r="E35" s="776" t="s">
        <v>1792</v>
      </c>
      <c r="F35" s="777"/>
      <c r="G35" s="778" t="s">
        <v>2066</v>
      </c>
      <c r="H35" s="779"/>
    </row>
    <row r="36" spans="2:8" ht="13.2" customHeight="1" x14ac:dyDescent="0.3">
      <c r="B36" s="427" t="s">
        <v>92</v>
      </c>
      <c r="C36" s="488" t="s">
        <v>93</v>
      </c>
      <c r="D36" s="708">
        <v>1874.3400000000001</v>
      </c>
      <c r="E36" s="776" t="s">
        <v>1794</v>
      </c>
      <c r="F36" s="777"/>
      <c r="G36" s="778" t="s">
        <v>2067</v>
      </c>
      <c r="H36" s="779"/>
    </row>
    <row r="37" spans="2:8" ht="13.2" customHeight="1" x14ac:dyDescent="0.3">
      <c r="B37" s="427" t="s">
        <v>94</v>
      </c>
      <c r="C37" s="488" t="s">
        <v>95</v>
      </c>
      <c r="D37" s="708">
        <v>1874.3400000000001</v>
      </c>
      <c r="E37" s="776" t="s">
        <v>1796</v>
      </c>
      <c r="F37" s="777"/>
      <c r="G37" s="778" t="s">
        <v>2065</v>
      </c>
      <c r="H37" s="779"/>
    </row>
    <row r="38" spans="2:8" ht="13.2" customHeight="1" x14ac:dyDescent="0.3">
      <c r="B38" s="427" t="s">
        <v>96</v>
      </c>
      <c r="C38" s="488" t="s">
        <v>97</v>
      </c>
      <c r="D38" s="708">
        <v>1874.3400000000001</v>
      </c>
      <c r="E38" s="776" t="s">
        <v>1798</v>
      </c>
      <c r="F38" s="777"/>
      <c r="G38" s="778" t="s">
        <v>2065</v>
      </c>
      <c r="H38" s="779"/>
    </row>
    <row r="39" spans="2:8" ht="13.2" customHeight="1" x14ac:dyDescent="0.3">
      <c r="B39" s="427" t="s">
        <v>98</v>
      </c>
      <c r="C39" s="488" t="s">
        <v>99</v>
      </c>
      <c r="D39" s="708">
        <v>1874.3400000000001</v>
      </c>
      <c r="E39" s="776" t="s">
        <v>1800</v>
      </c>
      <c r="F39" s="777"/>
      <c r="G39" s="778" t="s">
        <v>2066</v>
      </c>
      <c r="H39" s="779"/>
    </row>
    <row r="40" spans="2:8" ht="13.2" customHeight="1" x14ac:dyDescent="0.3">
      <c r="B40" s="427" t="s">
        <v>100</v>
      </c>
      <c r="C40" s="488" t="s">
        <v>101</v>
      </c>
      <c r="D40" s="708">
        <v>1874.3400000000001</v>
      </c>
      <c r="E40" s="776" t="s">
        <v>1802</v>
      </c>
      <c r="F40" s="777"/>
      <c r="G40" s="778" t="s">
        <v>2066</v>
      </c>
      <c r="H40" s="779"/>
    </row>
    <row r="41" spans="2:8" ht="13.2" customHeight="1" x14ac:dyDescent="0.3">
      <c r="B41" s="427" t="s">
        <v>102</v>
      </c>
      <c r="C41" s="488" t="s">
        <v>103</v>
      </c>
      <c r="D41" s="708">
        <v>1874.3400000000001</v>
      </c>
      <c r="E41" s="776" t="s">
        <v>1804</v>
      </c>
      <c r="F41" s="777"/>
      <c r="G41" s="778" t="s">
        <v>2066</v>
      </c>
      <c r="H41" s="779"/>
    </row>
    <row r="42" spans="2:8" ht="13.2" customHeight="1" x14ac:dyDescent="0.3">
      <c r="B42" s="428" t="s">
        <v>104</v>
      </c>
      <c r="C42" s="489" t="s">
        <v>105</v>
      </c>
      <c r="D42" s="709">
        <v>1874.3400000000001</v>
      </c>
      <c r="E42" s="780" t="s">
        <v>1806</v>
      </c>
      <c r="F42" s="781"/>
      <c r="G42" s="794" t="s">
        <v>2066</v>
      </c>
      <c r="H42" s="795"/>
    </row>
    <row r="43" spans="2:8" ht="15" customHeight="1" x14ac:dyDescent="0.3">
      <c r="B43" s="29"/>
      <c r="C43" s="32"/>
      <c r="D43" s="24"/>
      <c r="E43" s="25"/>
      <c r="F43" s="26"/>
      <c r="G43" s="27"/>
      <c r="H43" s="27"/>
    </row>
    <row r="44" spans="2:8" s="108" customFormat="1" ht="20.100000000000001" customHeight="1" x14ac:dyDescent="0.3">
      <c r="B44" s="773" t="s">
        <v>106</v>
      </c>
      <c r="C44" s="774"/>
      <c r="D44" s="774"/>
      <c r="E44" s="774"/>
      <c r="F44" s="774"/>
      <c r="G44" s="774"/>
      <c r="H44" s="775"/>
    </row>
    <row r="45" spans="2:8" ht="40.200000000000003" customHeight="1" x14ac:dyDescent="0.3">
      <c r="B45" s="485" t="s">
        <v>29</v>
      </c>
      <c r="C45" s="486" t="s">
        <v>30</v>
      </c>
      <c r="D45" s="486" t="s">
        <v>2227</v>
      </c>
      <c r="E45" s="788" t="s">
        <v>31</v>
      </c>
      <c r="F45" s="788"/>
      <c r="G45" s="789" t="s">
        <v>32</v>
      </c>
      <c r="H45" s="789"/>
    </row>
    <row r="46" spans="2:8" ht="13.2" customHeight="1" x14ac:dyDescent="0.3">
      <c r="B46" s="490" t="s">
        <v>107</v>
      </c>
      <c r="C46" s="491" t="s">
        <v>108</v>
      </c>
      <c r="D46" s="707">
        <v>2399.2200000000003</v>
      </c>
      <c r="E46" s="790" t="s">
        <v>1729</v>
      </c>
      <c r="F46" s="791"/>
      <c r="G46" s="792" t="s">
        <v>2067</v>
      </c>
      <c r="H46" s="793"/>
    </row>
    <row r="47" spans="2:8" ht="13.2" customHeight="1" x14ac:dyDescent="0.3">
      <c r="B47" s="427" t="s">
        <v>109</v>
      </c>
      <c r="C47" s="492" t="s">
        <v>110</v>
      </c>
      <c r="D47" s="708">
        <v>2399.2200000000003</v>
      </c>
      <c r="E47" s="776" t="s">
        <v>1808</v>
      </c>
      <c r="F47" s="777"/>
      <c r="G47" s="778" t="s">
        <v>2071</v>
      </c>
      <c r="H47" s="779"/>
    </row>
    <row r="48" spans="2:8" ht="13.2" customHeight="1" x14ac:dyDescent="0.3">
      <c r="B48" s="427" t="s">
        <v>111</v>
      </c>
      <c r="C48" s="492" t="s">
        <v>112</v>
      </c>
      <c r="D48" s="708">
        <v>2399.2200000000003</v>
      </c>
      <c r="E48" s="776" t="s">
        <v>1810</v>
      </c>
      <c r="F48" s="777"/>
      <c r="G48" s="778" t="s">
        <v>2071</v>
      </c>
      <c r="H48" s="779"/>
    </row>
    <row r="49" spans="2:8" ht="13.2" customHeight="1" x14ac:dyDescent="0.3">
      <c r="B49" s="427" t="s">
        <v>113</v>
      </c>
      <c r="C49" s="492" t="s">
        <v>114</v>
      </c>
      <c r="D49" s="708">
        <v>2399.2200000000003</v>
      </c>
      <c r="E49" s="776" t="s">
        <v>1812</v>
      </c>
      <c r="F49" s="777"/>
      <c r="G49" s="778" t="s">
        <v>2071</v>
      </c>
      <c r="H49" s="779"/>
    </row>
    <row r="50" spans="2:8" ht="13.2" customHeight="1" x14ac:dyDescent="0.3">
      <c r="B50" s="427" t="s">
        <v>115</v>
      </c>
      <c r="C50" s="492" t="s">
        <v>116</v>
      </c>
      <c r="D50" s="708">
        <v>2399.2200000000003</v>
      </c>
      <c r="E50" s="776" t="s">
        <v>1813</v>
      </c>
      <c r="F50" s="777"/>
      <c r="G50" s="778" t="s">
        <v>2069</v>
      </c>
      <c r="H50" s="779"/>
    </row>
    <row r="51" spans="2:8" ht="13.2" customHeight="1" x14ac:dyDescent="0.3">
      <c r="B51" s="427" t="s">
        <v>117</v>
      </c>
      <c r="C51" s="492" t="s">
        <v>118</v>
      </c>
      <c r="D51" s="708">
        <v>2399.2200000000003</v>
      </c>
      <c r="E51" s="776" t="s">
        <v>1815</v>
      </c>
      <c r="F51" s="777"/>
      <c r="G51" s="778" t="s">
        <v>2070</v>
      </c>
      <c r="H51" s="779"/>
    </row>
    <row r="52" spans="2:8" ht="13.2" customHeight="1" x14ac:dyDescent="0.3">
      <c r="B52" s="427" t="s">
        <v>119</v>
      </c>
      <c r="C52" s="492" t="s">
        <v>120</v>
      </c>
      <c r="D52" s="708">
        <v>2399.2200000000003</v>
      </c>
      <c r="E52" s="776" t="s">
        <v>1817</v>
      </c>
      <c r="F52" s="777"/>
      <c r="G52" s="798" t="s">
        <v>2070</v>
      </c>
      <c r="H52" s="799"/>
    </row>
    <row r="53" spans="2:8" ht="13.2" customHeight="1" x14ac:dyDescent="0.3">
      <c r="B53" s="427" t="s">
        <v>121</v>
      </c>
      <c r="C53" s="492" t="s">
        <v>122</v>
      </c>
      <c r="D53" s="708">
        <v>2399.2200000000003</v>
      </c>
      <c r="E53" s="776" t="s">
        <v>1819</v>
      </c>
      <c r="F53" s="777"/>
      <c r="G53" s="778" t="s">
        <v>2071</v>
      </c>
      <c r="H53" s="779"/>
    </row>
    <row r="54" spans="2:8" ht="13.2" customHeight="1" x14ac:dyDescent="0.3">
      <c r="B54" s="427" t="s">
        <v>123</v>
      </c>
      <c r="C54" s="492" t="s">
        <v>124</v>
      </c>
      <c r="D54" s="708">
        <v>2399.2200000000003</v>
      </c>
      <c r="E54" s="776" t="s">
        <v>1821</v>
      </c>
      <c r="F54" s="777"/>
      <c r="G54" s="778" t="s">
        <v>2070</v>
      </c>
      <c r="H54" s="779"/>
    </row>
    <row r="55" spans="2:8" ht="13.2" customHeight="1" x14ac:dyDescent="0.3">
      <c r="B55" s="427" t="s">
        <v>125</v>
      </c>
      <c r="C55" s="492" t="s">
        <v>126</v>
      </c>
      <c r="D55" s="708">
        <v>2399.2200000000003</v>
      </c>
      <c r="E55" s="776" t="s">
        <v>1822</v>
      </c>
      <c r="F55" s="777"/>
      <c r="G55" s="778" t="s">
        <v>2070</v>
      </c>
      <c r="H55" s="779"/>
    </row>
    <row r="56" spans="2:8" ht="13.2" customHeight="1" x14ac:dyDescent="0.3">
      <c r="B56" s="427" t="s">
        <v>127</v>
      </c>
      <c r="C56" s="492" t="s">
        <v>128</v>
      </c>
      <c r="D56" s="708">
        <v>2399.2200000000003</v>
      </c>
      <c r="E56" s="776" t="s">
        <v>1823</v>
      </c>
      <c r="F56" s="777"/>
      <c r="G56" s="778" t="s">
        <v>2071</v>
      </c>
      <c r="H56" s="779"/>
    </row>
    <row r="57" spans="2:8" ht="13.2" customHeight="1" x14ac:dyDescent="0.3">
      <c r="B57" s="427" t="s">
        <v>129</v>
      </c>
      <c r="C57" s="492" t="s">
        <v>130</v>
      </c>
      <c r="D57" s="708">
        <v>2399.2200000000003</v>
      </c>
      <c r="E57" s="776" t="s">
        <v>1824</v>
      </c>
      <c r="F57" s="777"/>
      <c r="G57" s="778" t="s">
        <v>2070</v>
      </c>
      <c r="H57" s="779"/>
    </row>
    <row r="58" spans="2:8" ht="13.2" customHeight="1" x14ac:dyDescent="0.3">
      <c r="B58" s="427" t="s">
        <v>131</v>
      </c>
      <c r="C58" s="492" t="s">
        <v>132</v>
      </c>
      <c r="D58" s="708">
        <v>2399.2200000000003</v>
      </c>
      <c r="E58" s="776" t="s">
        <v>1825</v>
      </c>
      <c r="F58" s="777"/>
      <c r="G58" s="778" t="s">
        <v>2070</v>
      </c>
      <c r="H58" s="779"/>
    </row>
    <row r="59" spans="2:8" ht="13.2" customHeight="1" x14ac:dyDescent="0.3">
      <c r="B59" s="427" t="s">
        <v>133</v>
      </c>
      <c r="C59" s="492" t="s">
        <v>134</v>
      </c>
      <c r="D59" s="708">
        <v>2399.2200000000003</v>
      </c>
      <c r="E59" s="776" t="s">
        <v>1826</v>
      </c>
      <c r="F59" s="777"/>
      <c r="G59" s="778" t="s">
        <v>2070</v>
      </c>
      <c r="H59" s="779"/>
    </row>
    <row r="60" spans="2:8" ht="13.2" customHeight="1" x14ac:dyDescent="0.3">
      <c r="B60" s="427" t="s">
        <v>135</v>
      </c>
      <c r="C60" s="492" t="s">
        <v>136</v>
      </c>
      <c r="D60" s="708">
        <v>2399.2200000000003</v>
      </c>
      <c r="E60" s="776" t="s">
        <v>1827</v>
      </c>
      <c r="F60" s="777"/>
      <c r="G60" s="778" t="s">
        <v>2070</v>
      </c>
      <c r="H60" s="779"/>
    </row>
    <row r="61" spans="2:8" ht="13.2" customHeight="1" x14ac:dyDescent="0.3">
      <c r="B61" s="427" t="s">
        <v>137</v>
      </c>
      <c r="C61" s="492" t="s">
        <v>138</v>
      </c>
      <c r="D61" s="708">
        <v>2399.2200000000003</v>
      </c>
      <c r="E61" s="776" t="s">
        <v>1829</v>
      </c>
      <c r="F61" s="777"/>
      <c r="G61" s="778" t="s">
        <v>2070</v>
      </c>
      <c r="H61" s="779"/>
    </row>
    <row r="62" spans="2:8" ht="13.2" customHeight="1" x14ac:dyDescent="0.3">
      <c r="B62" s="427" t="s">
        <v>139</v>
      </c>
      <c r="C62" s="492" t="s">
        <v>140</v>
      </c>
      <c r="D62" s="708">
        <v>2399.2200000000003</v>
      </c>
      <c r="E62" s="776" t="s">
        <v>1830</v>
      </c>
      <c r="F62" s="777"/>
      <c r="G62" s="778" t="s">
        <v>2071</v>
      </c>
      <c r="H62" s="779"/>
    </row>
    <row r="63" spans="2:8" ht="13.2" customHeight="1" x14ac:dyDescent="0.3">
      <c r="B63" s="427" t="s">
        <v>141</v>
      </c>
      <c r="C63" s="492" t="s">
        <v>142</v>
      </c>
      <c r="D63" s="708">
        <v>2399.2200000000003</v>
      </c>
      <c r="E63" s="776" t="s">
        <v>1831</v>
      </c>
      <c r="F63" s="777"/>
      <c r="G63" s="778" t="s">
        <v>2070</v>
      </c>
      <c r="H63" s="779"/>
    </row>
    <row r="64" spans="2:8" ht="13.2" customHeight="1" x14ac:dyDescent="0.3">
      <c r="B64" s="428" t="s">
        <v>143</v>
      </c>
      <c r="C64" s="493" t="s">
        <v>144</v>
      </c>
      <c r="D64" s="709">
        <v>2399.2200000000003</v>
      </c>
      <c r="E64" s="780" t="s">
        <v>2153</v>
      </c>
      <c r="F64" s="781"/>
      <c r="G64" s="794" t="s">
        <v>2069</v>
      </c>
      <c r="H64" s="795"/>
    </row>
    <row r="65" spans="2:8" ht="15" customHeight="1" x14ac:dyDescent="0.3">
      <c r="B65" s="53"/>
      <c r="C65" s="32"/>
      <c r="D65" s="24"/>
      <c r="E65" s="25"/>
      <c r="F65" s="26"/>
      <c r="G65" s="27"/>
      <c r="H65" s="27"/>
    </row>
    <row r="66" spans="2:8" s="108" customFormat="1" ht="20.100000000000001" customHeight="1" x14ac:dyDescent="0.3">
      <c r="B66" s="773" t="s">
        <v>145</v>
      </c>
      <c r="C66" s="774"/>
      <c r="D66" s="774"/>
      <c r="E66" s="774"/>
      <c r="F66" s="774"/>
      <c r="G66" s="774"/>
      <c r="H66" s="775"/>
    </row>
    <row r="67" spans="2:8" ht="40.200000000000003" customHeight="1" x14ac:dyDescent="0.3">
      <c r="B67" s="485" t="s">
        <v>29</v>
      </c>
      <c r="C67" s="486" t="s">
        <v>30</v>
      </c>
      <c r="D67" s="486" t="s">
        <v>2227</v>
      </c>
      <c r="E67" s="788" t="s">
        <v>31</v>
      </c>
      <c r="F67" s="788"/>
      <c r="G67" s="789" t="s">
        <v>32</v>
      </c>
      <c r="H67" s="789"/>
    </row>
    <row r="68" spans="2:8" ht="13.2" customHeight="1" x14ac:dyDescent="0.3">
      <c r="B68" s="426" t="s">
        <v>146</v>
      </c>
      <c r="C68" s="491" t="s">
        <v>147</v>
      </c>
      <c r="D68" s="1107">
        <v>2046.0600000000004</v>
      </c>
      <c r="E68" s="796" t="s">
        <v>1730</v>
      </c>
      <c r="F68" s="797"/>
      <c r="G68" s="792" t="s">
        <v>2079</v>
      </c>
      <c r="H68" s="793"/>
    </row>
    <row r="69" spans="2:8" ht="13.2" customHeight="1" x14ac:dyDescent="0.3">
      <c r="B69" s="490" t="s">
        <v>148</v>
      </c>
      <c r="C69" s="492" t="s">
        <v>149</v>
      </c>
      <c r="D69" s="1108">
        <v>2046.0600000000004</v>
      </c>
      <c r="E69" s="805" t="s">
        <v>1732</v>
      </c>
      <c r="F69" s="806"/>
      <c r="G69" s="778" t="s">
        <v>2079</v>
      </c>
      <c r="H69" s="779"/>
    </row>
    <row r="70" spans="2:8" ht="13.2" customHeight="1" x14ac:dyDescent="0.3">
      <c r="B70" s="427" t="s">
        <v>150</v>
      </c>
      <c r="C70" s="492" t="s">
        <v>151</v>
      </c>
      <c r="D70" s="1108">
        <v>2046.0600000000004</v>
      </c>
      <c r="E70" s="776" t="s">
        <v>1734</v>
      </c>
      <c r="F70" s="777"/>
      <c r="G70" s="778" t="s">
        <v>2078</v>
      </c>
      <c r="H70" s="779"/>
    </row>
    <row r="71" spans="2:8" ht="13.2" customHeight="1" x14ac:dyDescent="0.3">
      <c r="B71" s="427" t="s">
        <v>152</v>
      </c>
      <c r="C71" s="492" t="s">
        <v>153</v>
      </c>
      <c r="D71" s="1108">
        <v>2046.0600000000004</v>
      </c>
      <c r="E71" s="776" t="s">
        <v>1846</v>
      </c>
      <c r="F71" s="777"/>
      <c r="G71" s="778" t="s">
        <v>2122</v>
      </c>
      <c r="H71" s="779"/>
    </row>
    <row r="72" spans="2:8" ht="13.2" customHeight="1" x14ac:dyDescent="0.3">
      <c r="B72" s="427" t="s">
        <v>154</v>
      </c>
      <c r="C72" s="492" t="s">
        <v>155</v>
      </c>
      <c r="D72" s="1108">
        <v>2656.8</v>
      </c>
      <c r="E72" s="776" t="s">
        <v>1848</v>
      </c>
      <c r="F72" s="777"/>
      <c r="G72" s="778" t="s">
        <v>2114</v>
      </c>
      <c r="H72" s="779"/>
    </row>
    <row r="73" spans="2:8" ht="13.2" customHeight="1" x14ac:dyDescent="0.3">
      <c r="B73" s="427" t="s">
        <v>156</v>
      </c>
      <c r="C73" s="492" t="s">
        <v>157</v>
      </c>
      <c r="D73" s="1108">
        <v>2656.8</v>
      </c>
      <c r="E73" s="776" t="s">
        <v>1850</v>
      </c>
      <c r="F73" s="777"/>
      <c r="G73" s="778" t="s">
        <v>2115</v>
      </c>
      <c r="H73" s="779"/>
    </row>
    <row r="74" spans="2:8" ht="13.2" customHeight="1" x14ac:dyDescent="0.3">
      <c r="B74" s="427" t="s">
        <v>158</v>
      </c>
      <c r="C74" s="492" t="s">
        <v>159</v>
      </c>
      <c r="D74" s="1108">
        <v>2656.8</v>
      </c>
      <c r="E74" s="776" t="s">
        <v>1852</v>
      </c>
      <c r="F74" s="777"/>
      <c r="G74" s="778" t="s">
        <v>2116</v>
      </c>
      <c r="H74" s="779"/>
    </row>
    <row r="75" spans="2:8" ht="13.2" customHeight="1" x14ac:dyDescent="0.3">
      <c r="B75" s="427" t="s">
        <v>160</v>
      </c>
      <c r="C75" s="492" t="s">
        <v>161</v>
      </c>
      <c r="D75" s="1108">
        <v>2656.8</v>
      </c>
      <c r="E75" s="776" t="s">
        <v>1854</v>
      </c>
      <c r="F75" s="777"/>
      <c r="G75" s="778" t="s">
        <v>2113</v>
      </c>
      <c r="H75" s="779"/>
    </row>
    <row r="76" spans="2:8" ht="13.2" customHeight="1" x14ac:dyDescent="0.3">
      <c r="B76" s="427" t="s">
        <v>162</v>
      </c>
      <c r="C76" s="492" t="s">
        <v>163</v>
      </c>
      <c r="D76" s="1108">
        <v>2046.0600000000004</v>
      </c>
      <c r="E76" s="776" t="s">
        <v>1856</v>
      </c>
      <c r="F76" s="777"/>
      <c r="G76" s="778" t="s">
        <v>2117</v>
      </c>
      <c r="H76" s="779"/>
    </row>
    <row r="77" spans="2:8" ht="13.2" customHeight="1" x14ac:dyDescent="0.3">
      <c r="B77" s="427" t="s">
        <v>164</v>
      </c>
      <c r="C77" s="492" t="s">
        <v>165</v>
      </c>
      <c r="D77" s="1108">
        <v>2046.0600000000004</v>
      </c>
      <c r="E77" s="776" t="s">
        <v>1858</v>
      </c>
      <c r="F77" s="777"/>
      <c r="G77" s="778" t="s">
        <v>2117</v>
      </c>
      <c r="H77" s="779"/>
    </row>
    <row r="78" spans="2:8" ht="13.2" customHeight="1" x14ac:dyDescent="0.3">
      <c r="B78" s="427" t="s">
        <v>166</v>
      </c>
      <c r="C78" s="492" t="s">
        <v>167</v>
      </c>
      <c r="D78" s="1108">
        <v>2656.8</v>
      </c>
      <c r="E78" s="776" t="s">
        <v>1860</v>
      </c>
      <c r="F78" s="777"/>
      <c r="G78" s="778" t="s">
        <v>2089</v>
      </c>
      <c r="H78" s="779"/>
    </row>
    <row r="79" spans="2:8" ht="13.2" customHeight="1" x14ac:dyDescent="0.3">
      <c r="B79" s="427" t="s">
        <v>168</v>
      </c>
      <c r="C79" s="492" t="s">
        <v>169</v>
      </c>
      <c r="D79" s="1108">
        <v>2656.8</v>
      </c>
      <c r="E79" s="776" t="s">
        <v>1862</v>
      </c>
      <c r="F79" s="777"/>
      <c r="G79" s="778" t="s">
        <v>2120</v>
      </c>
      <c r="H79" s="779"/>
    </row>
    <row r="80" spans="2:8" ht="13.2" customHeight="1" x14ac:dyDescent="0.3">
      <c r="B80" s="428" t="s">
        <v>170</v>
      </c>
      <c r="C80" s="493" t="s">
        <v>171</v>
      </c>
      <c r="D80" s="709">
        <v>2656.8</v>
      </c>
      <c r="E80" s="780" t="s">
        <v>1864</v>
      </c>
      <c r="F80" s="781"/>
      <c r="G80" s="782" t="s">
        <v>2120</v>
      </c>
      <c r="H80" s="783"/>
    </row>
    <row r="81" spans="2:8" ht="14.7" customHeight="1" x14ac:dyDescent="0.3">
      <c r="B81" s="234"/>
      <c r="C81" s="234"/>
      <c r="D81" s="234"/>
      <c r="E81" s="234"/>
      <c r="F81" s="234"/>
      <c r="G81" s="234"/>
      <c r="H81" s="234"/>
    </row>
    <row r="82" spans="2:8" s="108" customFormat="1" ht="20.100000000000001" customHeight="1" x14ac:dyDescent="0.3">
      <c r="B82" s="773" t="s">
        <v>172</v>
      </c>
      <c r="C82" s="774"/>
      <c r="D82" s="774"/>
      <c r="E82" s="774"/>
      <c r="F82" s="774"/>
      <c r="G82" s="774"/>
      <c r="H82" s="775"/>
    </row>
    <row r="83" spans="2:8" s="108" customFormat="1" ht="40.200000000000003" customHeight="1" x14ac:dyDescent="0.3">
      <c r="B83" s="485" t="s">
        <v>29</v>
      </c>
      <c r="C83" s="486" t="s">
        <v>30</v>
      </c>
      <c r="D83" s="486" t="s">
        <v>2227</v>
      </c>
      <c r="E83" s="788" t="s">
        <v>31</v>
      </c>
      <c r="F83" s="788"/>
      <c r="G83" s="789" t="s">
        <v>32</v>
      </c>
      <c r="H83" s="789"/>
    </row>
    <row r="84" spans="2:8" ht="13.2" customHeight="1" x14ac:dyDescent="0.3">
      <c r="B84" s="426" t="s">
        <v>173</v>
      </c>
      <c r="C84" s="491" t="s">
        <v>174</v>
      </c>
      <c r="D84" s="1107">
        <v>3212.4600000000005</v>
      </c>
      <c r="E84" s="790" t="s">
        <v>1866</v>
      </c>
      <c r="F84" s="791"/>
      <c r="G84" s="792" t="s">
        <v>2119</v>
      </c>
      <c r="H84" s="793"/>
    </row>
    <row r="85" spans="2:8" ht="13.2" customHeight="1" x14ac:dyDescent="0.3">
      <c r="B85" s="427" t="s">
        <v>175</v>
      </c>
      <c r="C85" s="492" t="s">
        <v>176</v>
      </c>
      <c r="D85" s="1108">
        <v>3212.4600000000005</v>
      </c>
      <c r="E85" s="776" t="s">
        <v>1868</v>
      </c>
      <c r="F85" s="777"/>
      <c r="G85" s="778" t="s">
        <v>2088</v>
      </c>
      <c r="H85" s="779"/>
    </row>
    <row r="86" spans="2:8" ht="13.2" customHeight="1" x14ac:dyDescent="0.3">
      <c r="B86" s="428" t="s">
        <v>177</v>
      </c>
      <c r="C86" s="493" t="s">
        <v>178</v>
      </c>
      <c r="D86" s="759">
        <v>3212.4600000000005</v>
      </c>
      <c r="E86" s="780" t="s">
        <v>1870</v>
      </c>
      <c r="F86" s="781"/>
      <c r="G86" s="782" t="s">
        <v>2088</v>
      </c>
      <c r="H86" s="783"/>
    </row>
    <row r="87" spans="2:8" x14ac:dyDescent="0.3">
      <c r="B87" s="29"/>
      <c r="C87" s="32"/>
      <c r="D87" s="24"/>
      <c r="E87" s="25"/>
      <c r="F87" s="26"/>
      <c r="G87" s="27"/>
      <c r="H87" s="27"/>
    </row>
    <row r="88" spans="2:8" s="108" customFormat="1" ht="20.100000000000001" customHeight="1" x14ac:dyDescent="0.3">
      <c r="B88" s="773" t="s">
        <v>179</v>
      </c>
      <c r="C88" s="774"/>
      <c r="D88" s="774"/>
      <c r="E88" s="774"/>
      <c r="F88" s="774"/>
      <c r="G88" s="774"/>
      <c r="H88" s="775"/>
    </row>
    <row r="89" spans="2:8" ht="40.200000000000003" customHeight="1" x14ac:dyDescent="0.3">
      <c r="B89" s="485" t="s">
        <v>29</v>
      </c>
      <c r="C89" s="486" t="s">
        <v>30</v>
      </c>
      <c r="D89" s="486" t="s">
        <v>2227</v>
      </c>
      <c r="E89" s="788" t="s">
        <v>31</v>
      </c>
      <c r="F89" s="788"/>
      <c r="G89" s="789" t="s">
        <v>32</v>
      </c>
      <c r="H89" s="789"/>
    </row>
    <row r="90" spans="2:8" ht="13.2" customHeight="1" x14ac:dyDescent="0.3">
      <c r="B90" s="494" t="s">
        <v>180</v>
      </c>
      <c r="C90" s="491" t="s">
        <v>181</v>
      </c>
      <c r="D90" s="1107">
        <v>2410.5600000000004</v>
      </c>
      <c r="E90" s="790" t="s">
        <v>1872</v>
      </c>
      <c r="F90" s="791"/>
      <c r="G90" s="792" t="s">
        <v>2127</v>
      </c>
      <c r="H90" s="793"/>
    </row>
    <row r="91" spans="2:8" ht="13.2" customHeight="1" x14ac:dyDescent="0.3">
      <c r="B91" s="495" t="s">
        <v>182</v>
      </c>
      <c r="C91" s="492" t="s">
        <v>183</v>
      </c>
      <c r="D91" s="1108">
        <v>2410.5600000000004</v>
      </c>
      <c r="E91" s="776" t="s">
        <v>1874</v>
      </c>
      <c r="F91" s="777"/>
      <c r="G91" s="778" t="s">
        <v>2074</v>
      </c>
      <c r="H91" s="779"/>
    </row>
    <row r="92" spans="2:8" ht="13.2" customHeight="1" x14ac:dyDescent="0.3">
      <c r="B92" s="495" t="s">
        <v>184</v>
      </c>
      <c r="C92" s="492" t="s">
        <v>185</v>
      </c>
      <c r="D92" s="1108">
        <v>2410.5600000000004</v>
      </c>
      <c r="E92" s="776" t="s">
        <v>1876</v>
      </c>
      <c r="F92" s="777"/>
      <c r="G92" s="778" t="s">
        <v>2075</v>
      </c>
      <c r="H92" s="779"/>
    </row>
    <row r="93" spans="2:8" ht="13.2" customHeight="1" x14ac:dyDescent="0.3">
      <c r="B93" s="495" t="s">
        <v>186</v>
      </c>
      <c r="C93" s="492" t="s">
        <v>187</v>
      </c>
      <c r="D93" s="1108">
        <v>2410.5600000000004</v>
      </c>
      <c r="E93" s="776" t="s">
        <v>1878</v>
      </c>
      <c r="F93" s="777"/>
      <c r="G93" s="778" t="s">
        <v>2076</v>
      </c>
      <c r="H93" s="779"/>
    </row>
    <row r="94" spans="2:8" ht="13.2" customHeight="1" x14ac:dyDescent="0.3">
      <c r="B94" s="496" t="s">
        <v>188</v>
      </c>
      <c r="C94" s="493" t="s">
        <v>189</v>
      </c>
      <c r="D94" s="709">
        <v>2410.5600000000004</v>
      </c>
      <c r="E94" s="780" t="s">
        <v>1880</v>
      </c>
      <c r="F94" s="781"/>
      <c r="G94" s="782" t="s">
        <v>2076</v>
      </c>
      <c r="H94" s="783"/>
    </row>
    <row r="95" spans="2:8" x14ac:dyDescent="0.3">
      <c r="B95" s="29"/>
      <c r="C95" s="32"/>
      <c r="D95" s="24"/>
      <c r="E95" s="25"/>
      <c r="F95" s="26"/>
      <c r="G95" s="27"/>
      <c r="H95" s="27"/>
    </row>
    <row r="96" spans="2:8" s="108" customFormat="1" ht="20.100000000000001" customHeight="1" x14ac:dyDescent="0.3">
      <c r="B96" s="773" t="s">
        <v>190</v>
      </c>
      <c r="C96" s="774"/>
      <c r="D96" s="774"/>
      <c r="E96" s="774"/>
      <c r="F96" s="774"/>
      <c r="G96" s="774"/>
      <c r="H96" s="775"/>
    </row>
    <row r="97" spans="2:8" ht="40.200000000000003" customHeight="1" x14ac:dyDescent="0.3">
      <c r="B97" s="485" t="s">
        <v>29</v>
      </c>
      <c r="C97" s="486" t="s">
        <v>30</v>
      </c>
      <c r="D97" s="486" t="s">
        <v>2227</v>
      </c>
      <c r="E97" s="788" t="s">
        <v>31</v>
      </c>
      <c r="F97" s="788"/>
      <c r="G97" s="789" t="s">
        <v>32</v>
      </c>
      <c r="H97" s="789"/>
    </row>
    <row r="98" spans="2:8" ht="13.2" customHeight="1" x14ac:dyDescent="0.3">
      <c r="B98" s="497" t="s">
        <v>191</v>
      </c>
      <c r="C98" s="491" t="s">
        <v>192</v>
      </c>
      <c r="D98" s="1107">
        <v>2399.2200000000003</v>
      </c>
      <c r="E98" s="790" t="s">
        <v>1832</v>
      </c>
      <c r="F98" s="791"/>
      <c r="G98" s="792" t="s">
        <v>2070</v>
      </c>
      <c r="H98" s="793"/>
    </row>
    <row r="99" spans="2:8" ht="13.2" customHeight="1" x14ac:dyDescent="0.3">
      <c r="B99" s="427" t="s">
        <v>193</v>
      </c>
      <c r="C99" s="492" t="s">
        <v>194</v>
      </c>
      <c r="D99" s="1108">
        <v>3398.76</v>
      </c>
      <c r="E99" s="776" t="s">
        <v>1834</v>
      </c>
      <c r="F99" s="777"/>
      <c r="G99" s="778" t="s">
        <v>2082</v>
      </c>
      <c r="H99" s="779"/>
    </row>
    <row r="100" spans="2:8" ht="13.2" customHeight="1" x14ac:dyDescent="0.3">
      <c r="B100" s="427" t="s">
        <v>195</v>
      </c>
      <c r="C100" s="492" t="s">
        <v>196</v>
      </c>
      <c r="D100" s="1108">
        <v>3398.76</v>
      </c>
      <c r="E100" s="776" t="s">
        <v>1836</v>
      </c>
      <c r="F100" s="777"/>
      <c r="G100" s="778" t="s">
        <v>2129</v>
      </c>
      <c r="H100" s="779"/>
    </row>
    <row r="101" spans="2:8" ht="13.2" customHeight="1" x14ac:dyDescent="0.3">
      <c r="B101" s="427" t="s">
        <v>197</v>
      </c>
      <c r="C101" s="492" t="s">
        <v>198</v>
      </c>
      <c r="D101" s="1108">
        <v>3398.76</v>
      </c>
      <c r="E101" s="776" t="s">
        <v>1838</v>
      </c>
      <c r="F101" s="777"/>
      <c r="G101" s="778" t="s">
        <v>2084</v>
      </c>
      <c r="H101" s="779"/>
    </row>
    <row r="102" spans="2:8" ht="13.2" customHeight="1" x14ac:dyDescent="0.3">
      <c r="B102" s="427" t="s">
        <v>199</v>
      </c>
      <c r="C102" s="492" t="s">
        <v>192</v>
      </c>
      <c r="D102" s="1108">
        <v>3398.76</v>
      </c>
      <c r="E102" s="776" t="s">
        <v>1840</v>
      </c>
      <c r="F102" s="777"/>
      <c r="G102" s="778" t="s">
        <v>2080</v>
      </c>
      <c r="H102" s="779"/>
    </row>
    <row r="103" spans="2:8" ht="13.2" customHeight="1" x14ac:dyDescent="0.3">
      <c r="B103" s="427" t="s">
        <v>200</v>
      </c>
      <c r="C103" s="492" t="s">
        <v>192</v>
      </c>
      <c r="D103" s="1108">
        <v>3398.76</v>
      </c>
      <c r="E103" s="776" t="s">
        <v>1842</v>
      </c>
      <c r="F103" s="777"/>
      <c r="G103" s="778" t="s">
        <v>2081</v>
      </c>
      <c r="H103" s="779"/>
    </row>
    <row r="104" spans="2:8" ht="13.2" customHeight="1" x14ac:dyDescent="0.3">
      <c r="B104" s="427" t="s">
        <v>201</v>
      </c>
      <c r="C104" s="492" t="s">
        <v>202</v>
      </c>
      <c r="D104" s="1108">
        <v>3398.76</v>
      </c>
      <c r="E104" s="776" t="s">
        <v>1882</v>
      </c>
      <c r="F104" s="777"/>
      <c r="G104" s="778" t="s">
        <v>2109</v>
      </c>
      <c r="H104" s="779"/>
    </row>
    <row r="105" spans="2:8" ht="13.2" customHeight="1" x14ac:dyDescent="0.3">
      <c r="B105" s="427" t="s">
        <v>203</v>
      </c>
      <c r="C105" s="492" t="s">
        <v>204</v>
      </c>
      <c r="D105" s="1108">
        <v>3398.76</v>
      </c>
      <c r="E105" s="776" t="s">
        <v>1884</v>
      </c>
      <c r="F105" s="777"/>
      <c r="G105" s="778" t="s">
        <v>2105</v>
      </c>
      <c r="H105" s="779"/>
    </row>
    <row r="106" spans="2:8" ht="13.2" customHeight="1" x14ac:dyDescent="0.3">
      <c r="B106" s="427" t="s">
        <v>205</v>
      </c>
      <c r="C106" s="492" t="s">
        <v>206</v>
      </c>
      <c r="D106" s="1108">
        <v>3398.76</v>
      </c>
      <c r="E106" s="776" t="s">
        <v>1886</v>
      </c>
      <c r="F106" s="777"/>
      <c r="G106" s="778" t="s">
        <v>2110</v>
      </c>
      <c r="H106" s="779"/>
    </row>
    <row r="107" spans="2:8" ht="13.2" customHeight="1" x14ac:dyDescent="0.3">
      <c r="B107" s="427" t="s">
        <v>207</v>
      </c>
      <c r="C107" s="492" t="s">
        <v>208</v>
      </c>
      <c r="D107" s="1108">
        <v>3398.76</v>
      </c>
      <c r="E107" s="776" t="s">
        <v>1888</v>
      </c>
      <c r="F107" s="777"/>
      <c r="G107" s="778" t="s">
        <v>2092</v>
      </c>
      <c r="H107" s="779"/>
    </row>
    <row r="108" spans="2:8" ht="13.2" customHeight="1" x14ac:dyDescent="0.3">
      <c r="B108" s="427" t="s">
        <v>209</v>
      </c>
      <c r="C108" s="492" t="s">
        <v>210</v>
      </c>
      <c r="D108" s="1108">
        <v>3398.76</v>
      </c>
      <c r="E108" s="776" t="s">
        <v>1890</v>
      </c>
      <c r="F108" s="777"/>
      <c r="G108" s="778" t="s">
        <v>2106</v>
      </c>
      <c r="H108" s="779"/>
    </row>
    <row r="109" spans="2:8" ht="13.2" customHeight="1" x14ac:dyDescent="0.3">
      <c r="B109" s="427" t="s">
        <v>211</v>
      </c>
      <c r="C109" s="492" t="s">
        <v>212</v>
      </c>
      <c r="D109" s="1108">
        <v>3398.76</v>
      </c>
      <c r="E109" s="776" t="s">
        <v>1892</v>
      </c>
      <c r="F109" s="777"/>
      <c r="G109" s="778" t="s">
        <v>2104</v>
      </c>
      <c r="H109" s="779"/>
    </row>
    <row r="110" spans="2:8" ht="13.2" customHeight="1" x14ac:dyDescent="0.3">
      <c r="B110" s="427" t="s">
        <v>213</v>
      </c>
      <c r="C110" s="492" t="s">
        <v>214</v>
      </c>
      <c r="D110" s="1108">
        <v>3398.76</v>
      </c>
      <c r="E110" s="776" t="s">
        <v>1894</v>
      </c>
      <c r="F110" s="777"/>
      <c r="G110" s="778" t="s">
        <v>2093</v>
      </c>
      <c r="H110" s="779"/>
    </row>
    <row r="111" spans="2:8" ht="13.2" customHeight="1" x14ac:dyDescent="0.3">
      <c r="B111" s="427" t="s">
        <v>215</v>
      </c>
      <c r="C111" s="492" t="s">
        <v>216</v>
      </c>
      <c r="D111" s="1108">
        <v>3398.76</v>
      </c>
      <c r="E111" s="776" t="s">
        <v>1896</v>
      </c>
      <c r="F111" s="777"/>
      <c r="G111" s="778" t="s">
        <v>2094</v>
      </c>
      <c r="H111" s="779"/>
    </row>
    <row r="112" spans="2:8" ht="13.2" customHeight="1" x14ac:dyDescent="0.3">
      <c r="B112" s="427" t="s">
        <v>217</v>
      </c>
      <c r="C112" s="492" t="s">
        <v>218</v>
      </c>
      <c r="D112" s="1108">
        <v>3398.76</v>
      </c>
      <c r="E112" s="776" t="s">
        <v>1898</v>
      </c>
      <c r="F112" s="777"/>
      <c r="G112" s="778" t="s">
        <v>2095</v>
      </c>
      <c r="H112" s="779"/>
    </row>
    <row r="113" spans="2:11" ht="13.2" customHeight="1" x14ac:dyDescent="0.3">
      <c r="B113" s="427" t="s">
        <v>219</v>
      </c>
      <c r="C113" s="492" t="s">
        <v>220</v>
      </c>
      <c r="D113" s="1108">
        <v>3398.76</v>
      </c>
      <c r="E113" s="776" t="s">
        <v>1900</v>
      </c>
      <c r="F113" s="777"/>
      <c r="G113" s="778" t="s">
        <v>2096</v>
      </c>
      <c r="H113" s="779"/>
    </row>
    <row r="114" spans="2:11" ht="13.2" customHeight="1" x14ac:dyDescent="0.3">
      <c r="B114" s="427" t="s">
        <v>221</v>
      </c>
      <c r="C114" s="492" t="s">
        <v>222</v>
      </c>
      <c r="D114" s="1108">
        <v>3398.76</v>
      </c>
      <c r="E114" s="776" t="s">
        <v>1902</v>
      </c>
      <c r="F114" s="777"/>
      <c r="G114" s="778" t="s">
        <v>2097</v>
      </c>
      <c r="H114" s="779"/>
    </row>
    <row r="115" spans="2:11" ht="13.2" customHeight="1" x14ac:dyDescent="0.3">
      <c r="B115" s="427" t="s">
        <v>223</v>
      </c>
      <c r="C115" s="492" t="s">
        <v>224</v>
      </c>
      <c r="D115" s="1108">
        <v>3398.76</v>
      </c>
      <c r="E115" s="776" t="s">
        <v>1904</v>
      </c>
      <c r="F115" s="777"/>
      <c r="G115" s="778" t="s">
        <v>2108</v>
      </c>
      <c r="H115" s="779"/>
    </row>
    <row r="116" spans="2:11" ht="13.2" customHeight="1" x14ac:dyDescent="0.3">
      <c r="B116" s="427" t="s">
        <v>225</v>
      </c>
      <c r="C116" s="492" t="s">
        <v>226</v>
      </c>
      <c r="D116" s="1108">
        <v>3398.76</v>
      </c>
      <c r="E116" s="776" t="s">
        <v>1906</v>
      </c>
      <c r="F116" s="777"/>
      <c r="G116" s="778" t="s">
        <v>2098</v>
      </c>
      <c r="H116" s="779"/>
    </row>
    <row r="117" spans="2:11" ht="13.2" customHeight="1" x14ac:dyDescent="0.3">
      <c r="B117" s="428" t="s">
        <v>227</v>
      </c>
      <c r="C117" s="493" t="s">
        <v>228</v>
      </c>
      <c r="D117" s="709">
        <v>3398.76</v>
      </c>
      <c r="E117" s="780" t="s">
        <v>1908</v>
      </c>
      <c r="F117" s="781"/>
      <c r="G117" s="782" t="s">
        <v>2099</v>
      </c>
      <c r="H117" s="783"/>
    </row>
    <row r="118" spans="2:11" x14ac:dyDescent="0.3">
      <c r="B118" s="29"/>
      <c r="C118" s="32"/>
      <c r="D118" s="24"/>
      <c r="E118" s="25"/>
      <c r="F118" s="26"/>
      <c r="G118" s="27"/>
      <c r="H118" s="27"/>
    </row>
    <row r="119" spans="2:11" s="108" customFormat="1" ht="20.100000000000001" customHeight="1" x14ac:dyDescent="0.3">
      <c r="B119" s="773" t="s">
        <v>229</v>
      </c>
      <c r="C119" s="774"/>
      <c r="D119" s="774"/>
      <c r="E119" s="774"/>
      <c r="F119" s="774"/>
      <c r="G119" s="774"/>
      <c r="H119" s="775"/>
    </row>
    <row r="120" spans="2:11" ht="40.200000000000003" customHeight="1" x14ac:dyDescent="0.3">
      <c r="B120" s="485" t="s">
        <v>29</v>
      </c>
      <c r="C120" s="486" t="s">
        <v>30</v>
      </c>
      <c r="D120" s="486" t="s">
        <v>2227</v>
      </c>
      <c r="E120" s="788" t="s">
        <v>31</v>
      </c>
      <c r="F120" s="788"/>
      <c r="G120" s="789" t="s">
        <v>32</v>
      </c>
      <c r="H120" s="789"/>
      <c r="K120" s="108"/>
    </row>
    <row r="121" spans="2:11" ht="13.2" customHeight="1" x14ac:dyDescent="0.3">
      <c r="B121" s="498" t="s">
        <v>230</v>
      </c>
      <c r="C121" s="491" t="s">
        <v>231</v>
      </c>
      <c r="D121" s="1107">
        <v>8999.1</v>
      </c>
      <c r="E121" s="790" t="s">
        <v>232</v>
      </c>
      <c r="F121" s="791"/>
      <c r="G121" s="792" t="s">
        <v>2101</v>
      </c>
      <c r="H121" s="793"/>
    </row>
    <row r="122" spans="2:11" ht="13.2" customHeight="1" x14ac:dyDescent="0.3">
      <c r="B122" s="499" t="s">
        <v>233</v>
      </c>
      <c r="C122" s="492" t="s">
        <v>234</v>
      </c>
      <c r="D122" s="1108">
        <v>8999.1</v>
      </c>
      <c r="E122" s="776" t="s">
        <v>232</v>
      </c>
      <c r="F122" s="777"/>
      <c r="G122" s="778" t="s">
        <v>2102</v>
      </c>
      <c r="H122" s="779"/>
    </row>
    <row r="123" spans="2:11" ht="13.2" customHeight="1" x14ac:dyDescent="0.3">
      <c r="B123" s="499" t="s">
        <v>235</v>
      </c>
      <c r="C123" s="492" t="s">
        <v>236</v>
      </c>
      <c r="D123" s="1108">
        <v>8999.1</v>
      </c>
      <c r="E123" s="776" t="s">
        <v>232</v>
      </c>
      <c r="F123" s="777"/>
      <c r="G123" s="778" t="s">
        <v>2103</v>
      </c>
      <c r="H123" s="779"/>
    </row>
    <row r="124" spans="2:11" ht="13.2" customHeight="1" x14ac:dyDescent="0.3">
      <c r="B124" s="499" t="s">
        <v>237</v>
      </c>
      <c r="C124" s="492" t="s">
        <v>238</v>
      </c>
      <c r="D124" s="1108">
        <v>8999.1</v>
      </c>
      <c r="E124" s="776" t="s">
        <v>232</v>
      </c>
      <c r="F124" s="777"/>
      <c r="G124" s="778" t="s">
        <v>2101</v>
      </c>
      <c r="H124" s="779"/>
    </row>
    <row r="125" spans="2:11" ht="13.2" customHeight="1" x14ac:dyDescent="0.3">
      <c r="B125" s="499" t="s">
        <v>239</v>
      </c>
      <c r="C125" s="492" t="s">
        <v>240</v>
      </c>
      <c r="D125" s="1108">
        <v>8999.1</v>
      </c>
      <c r="E125" s="776" t="s">
        <v>232</v>
      </c>
      <c r="F125" s="777"/>
      <c r="G125" s="778" t="s">
        <v>2102</v>
      </c>
      <c r="H125" s="779"/>
    </row>
    <row r="126" spans="2:11" ht="13.2" customHeight="1" x14ac:dyDescent="0.3">
      <c r="B126" s="499" t="s">
        <v>241</v>
      </c>
      <c r="C126" s="492" t="s">
        <v>242</v>
      </c>
      <c r="D126" s="1108">
        <v>8999.1</v>
      </c>
      <c r="E126" s="776" t="s">
        <v>232</v>
      </c>
      <c r="F126" s="777"/>
      <c r="G126" s="778" t="s">
        <v>2103</v>
      </c>
      <c r="H126" s="779"/>
    </row>
    <row r="127" spans="2:11" ht="13.2" customHeight="1" x14ac:dyDescent="0.3">
      <c r="B127" s="499" t="s">
        <v>243</v>
      </c>
      <c r="C127" s="492" t="s">
        <v>244</v>
      </c>
      <c r="D127" s="1108">
        <v>8999.1</v>
      </c>
      <c r="E127" s="776" t="s">
        <v>232</v>
      </c>
      <c r="F127" s="777"/>
      <c r="G127" s="778" t="s">
        <v>2101</v>
      </c>
      <c r="H127" s="779"/>
    </row>
    <row r="128" spans="2:11" ht="13.2" customHeight="1" x14ac:dyDescent="0.3">
      <c r="B128" s="499" t="s">
        <v>245</v>
      </c>
      <c r="C128" s="492" t="s">
        <v>246</v>
      </c>
      <c r="D128" s="1108">
        <v>8999.1</v>
      </c>
      <c r="E128" s="776" t="s">
        <v>232</v>
      </c>
      <c r="F128" s="777"/>
      <c r="G128" s="778" t="s">
        <v>2102</v>
      </c>
      <c r="H128" s="779"/>
    </row>
    <row r="129" spans="2:8" ht="13.2" customHeight="1" x14ac:dyDescent="0.3">
      <c r="B129" s="500" t="s">
        <v>247</v>
      </c>
      <c r="C129" s="493" t="s">
        <v>248</v>
      </c>
      <c r="D129" s="709">
        <v>8999.1</v>
      </c>
      <c r="E129" s="780" t="s">
        <v>232</v>
      </c>
      <c r="F129" s="781"/>
      <c r="G129" s="782" t="s">
        <v>2103</v>
      </c>
      <c r="H129" s="783"/>
    </row>
    <row r="130" spans="2:8" ht="15" customHeight="1" x14ac:dyDescent="0.3">
      <c r="B130" s="787"/>
      <c r="C130" s="787"/>
      <c r="D130" s="787"/>
      <c r="E130" s="787"/>
      <c r="F130" s="787"/>
      <c r="G130" s="787"/>
      <c r="H130" s="240"/>
    </row>
    <row r="131" spans="2:8" ht="88.5" customHeight="1" x14ac:dyDescent="0.3">
      <c r="B131" s="784" t="s">
        <v>249</v>
      </c>
      <c r="C131" s="785"/>
      <c r="D131" s="785"/>
      <c r="E131" s="785"/>
      <c r="F131" s="785"/>
      <c r="G131" s="785"/>
      <c r="H131" s="786"/>
    </row>
    <row r="132" spans="2:8" s="108" customFormat="1" ht="20.100000000000001" customHeight="1" x14ac:dyDescent="0.3">
      <c r="B132" s="770" t="s">
        <v>250</v>
      </c>
      <c r="C132" s="771"/>
      <c r="D132" s="772"/>
      <c r="E132" s="52"/>
      <c r="F132" s="52"/>
      <c r="G132" s="52"/>
      <c r="H132" s="52"/>
    </row>
    <row r="133" spans="2:8" s="108" customFormat="1" ht="15" x14ac:dyDescent="0.3">
      <c r="B133" s="485" t="s">
        <v>29</v>
      </c>
      <c r="C133" s="486" t="s">
        <v>30</v>
      </c>
      <c r="D133" s="486" t="s">
        <v>2227</v>
      </c>
      <c r="E133" s="52"/>
      <c r="F133" s="52"/>
      <c r="G133" s="52"/>
      <c r="H133" s="52"/>
    </row>
    <row r="134" spans="2:8" ht="13.2" customHeight="1" x14ac:dyDescent="0.3">
      <c r="B134" s="501" t="s">
        <v>251</v>
      </c>
      <c r="C134" s="491" t="s">
        <v>252</v>
      </c>
      <c r="D134" s="700">
        <f>(536*0.45*1.08)/0.6*2</f>
        <v>868.32000000000016</v>
      </c>
      <c r="E134" s="138"/>
      <c r="F134" s="167"/>
      <c r="G134" s="137"/>
      <c r="H134" s="137"/>
    </row>
    <row r="135" spans="2:8" ht="13.2" customHeight="1" x14ac:dyDescent="0.3">
      <c r="B135" s="502" t="s">
        <v>253</v>
      </c>
      <c r="C135" s="492" t="s">
        <v>254</v>
      </c>
      <c r="D135" s="701">
        <f>(738*0.45*1.08)/0.6*2</f>
        <v>1195.5600000000002</v>
      </c>
      <c r="E135" s="138"/>
      <c r="F135" s="168"/>
      <c r="G135" s="137"/>
      <c r="H135" s="164"/>
    </row>
    <row r="136" spans="2:8" ht="13.2" customHeight="1" x14ac:dyDescent="0.3">
      <c r="B136" s="503" t="s">
        <v>255</v>
      </c>
      <c r="C136" s="492" t="s">
        <v>256</v>
      </c>
      <c r="D136" s="701">
        <f>(703*0.45*1.08)/0.6*2</f>
        <v>1138.8600000000004</v>
      </c>
      <c r="E136" s="138"/>
      <c r="F136" s="167"/>
      <c r="G136" s="166"/>
      <c r="H136" s="137"/>
    </row>
    <row r="137" spans="2:8" ht="13.2" customHeight="1" x14ac:dyDescent="0.3">
      <c r="B137" s="502" t="s">
        <v>257</v>
      </c>
      <c r="C137" s="492" t="s">
        <v>258</v>
      </c>
      <c r="D137" s="702" t="s">
        <v>259</v>
      </c>
      <c r="E137" s="139"/>
      <c r="F137" s="167"/>
      <c r="G137" s="165"/>
      <c r="H137" s="137"/>
    </row>
    <row r="138" spans="2:8" ht="13.2" customHeight="1" x14ac:dyDescent="0.3">
      <c r="B138" s="504" t="s">
        <v>260</v>
      </c>
      <c r="C138" s="493" t="s">
        <v>261</v>
      </c>
      <c r="D138" s="703">
        <f>(64*0.45*1.08)/0.6*2</f>
        <v>103.68</v>
      </c>
      <c r="E138" s="138"/>
      <c r="F138" s="168"/>
      <c r="G138" s="137"/>
      <c r="H138" s="164"/>
    </row>
    <row r="139" spans="2:8" ht="15" customHeight="1" x14ac:dyDescent="0.3">
      <c r="B139" s="29"/>
      <c r="C139" s="54"/>
      <c r="D139" s="24"/>
      <c r="E139" s="25"/>
      <c r="F139" s="26"/>
      <c r="G139" s="27"/>
      <c r="H139" s="27"/>
    </row>
    <row r="140" spans="2:8" s="108" customFormat="1" ht="20.100000000000001" customHeight="1" x14ac:dyDescent="0.3">
      <c r="B140" s="773" t="s">
        <v>262</v>
      </c>
      <c r="C140" s="774"/>
      <c r="D140" s="775"/>
      <c r="E140" s="52"/>
      <c r="F140" s="52"/>
      <c r="G140" s="52"/>
      <c r="H140" s="27"/>
    </row>
    <row r="141" spans="2:8" ht="40.200000000000003" customHeight="1" x14ac:dyDescent="0.3">
      <c r="B141" s="485" t="s">
        <v>29</v>
      </c>
      <c r="C141" s="486" t="s">
        <v>30</v>
      </c>
      <c r="D141" s="486" t="s">
        <v>2227</v>
      </c>
      <c r="E141" s="154"/>
      <c r="F141" s="132"/>
      <c r="G141" s="133"/>
      <c r="H141" s="133"/>
    </row>
    <row r="142" spans="2:8" ht="79.2" x14ac:dyDescent="0.3">
      <c r="B142" s="497" t="s">
        <v>263</v>
      </c>
      <c r="C142" s="491" t="s">
        <v>264</v>
      </c>
      <c r="D142" s="704">
        <f>(387*0.45*1.08)/0.6*2</f>
        <v>626.94000000000005</v>
      </c>
      <c r="E142" s="124"/>
      <c r="F142" s="126"/>
      <c r="G142" s="127"/>
      <c r="H142" s="127"/>
    </row>
    <row r="143" spans="2:8" x14ac:dyDescent="0.3">
      <c r="B143" s="503" t="s">
        <v>265</v>
      </c>
      <c r="C143" s="492" t="s">
        <v>266</v>
      </c>
      <c r="D143" s="705">
        <f>(52*0.45*1.08)/0.6*2</f>
        <v>84.240000000000023</v>
      </c>
      <c r="E143" s="124"/>
      <c r="F143" s="155"/>
      <c r="G143" s="163"/>
      <c r="H143" s="127"/>
    </row>
    <row r="144" spans="2:8" ht="26.4" x14ac:dyDescent="0.3">
      <c r="B144" s="503" t="s">
        <v>267</v>
      </c>
      <c r="C144" s="492" t="s">
        <v>268</v>
      </c>
      <c r="D144" s="705">
        <f>(64*0.45*1.08)/0.6*2</f>
        <v>103.68</v>
      </c>
      <c r="E144" s="124"/>
      <c r="F144" s="126"/>
      <c r="G144" s="127"/>
      <c r="H144" s="127"/>
    </row>
    <row r="145" spans="2:8" x14ac:dyDescent="0.3">
      <c r="B145" s="504" t="s">
        <v>269</v>
      </c>
      <c r="C145" s="493" t="s">
        <v>270</v>
      </c>
      <c r="D145" s="706">
        <f>(46*0.45*1.08)/0.6*2</f>
        <v>74.52000000000001</v>
      </c>
      <c r="E145" s="124"/>
      <c r="F145" s="157"/>
      <c r="G145" s="127"/>
      <c r="H145" s="161"/>
    </row>
    <row r="146" spans="2:8" x14ac:dyDescent="0.3">
      <c r="B146" s="32"/>
      <c r="C146" s="55"/>
      <c r="D146" s="288"/>
      <c r="E146" s="159"/>
      <c r="F146" s="90"/>
      <c r="G146" s="160"/>
      <c r="H146" s="160"/>
    </row>
    <row r="147" spans="2:8" x14ac:dyDescent="0.3">
      <c r="C147" s="55"/>
    </row>
  </sheetData>
  <mergeCells count="239">
    <mergeCell ref="E13:F13"/>
    <mergeCell ref="G13:H13"/>
    <mergeCell ref="E14:F14"/>
    <mergeCell ref="G14:H14"/>
    <mergeCell ref="E69:F69"/>
    <mergeCell ref="G69:H69"/>
    <mergeCell ref="E22:F22"/>
    <mergeCell ref="G22:H22"/>
    <mergeCell ref="E23:F23"/>
    <mergeCell ref="G23:H23"/>
    <mergeCell ref="E24:F24"/>
    <mergeCell ref="G24:H24"/>
    <mergeCell ref="E31:F31"/>
    <mergeCell ref="G31:H31"/>
    <mergeCell ref="E32:F32"/>
    <mergeCell ref="G32:H32"/>
    <mergeCell ref="E33:F33"/>
    <mergeCell ref="G33:H33"/>
    <mergeCell ref="E28:F28"/>
    <mergeCell ref="G28:H28"/>
    <mergeCell ref="E29:F29"/>
    <mergeCell ref="G49:H49"/>
    <mergeCell ref="E15:F15"/>
    <mergeCell ref="G15:H15"/>
    <mergeCell ref="E25:F25"/>
    <mergeCell ref="G25:H25"/>
    <mergeCell ref="E26:F26"/>
    <mergeCell ref="G26:H26"/>
    <mergeCell ref="E27:F27"/>
    <mergeCell ref="G27:H27"/>
    <mergeCell ref="G17:H17"/>
    <mergeCell ref="E18:F18"/>
    <mergeCell ref="G50:H50"/>
    <mergeCell ref="E40:F40"/>
    <mergeCell ref="G40:H40"/>
    <mergeCell ref="E41:F41"/>
    <mergeCell ref="G41:H41"/>
    <mergeCell ref="E42:F42"/>
    <mergeCell ref="G42:H42"/>
    <mergeCell ref="B44:H44"/>
    <mergeCell ref="G47:H47"/>
    <mergeCell ref="G48:H48"/>
    <mergeCell ref="E45:F45"/>
    <mergeCell ref="G45:H45"/>
    <mergeCell ref="E46:F46"/>
    <mergeCell ref="E47:F47"/>
    <mergeCell ref="E48:F48"/>
    <mergeCell ref="E49:F49"/>
    <mergeCell ref="E16:F16"/>
    <mergeCell ref="E19:F19"/>
    <mergeCell ref="G19:H19"/>
    <mergeCell ref="E20:F20"/>
    <mergeCell ref="G20:H20"/>
    <mergeCell ref="E21:F21"/>
    <mergeCell ref="G21:H21"/>
    <mergeCell ref="G16:H16"/>
    <mergeCell ref="E17:F17"/>
    <mergeCell ref="G18:H18"/>
    <mergeCell ref="G8:H8"/>
    <mergeCell ref="E9:F9"/>
    <mergeCell ref="G9:H9"/>
    <mergeCell ref="E7:F7"/>
    <mergeCell ref="E8:F8"/>
    <mergeCell ref="B4:H4"/>
    <mergeCell ref="E11:F11"/>
    <mergeCell ref="G11:H11"/>
    <mergeCell ref="E12:F12"/>
    <mergeCell ref="G12:H12"/>
    <mergeCell ref="B2:H2"/>
    <mergeCell ref="G29:H29"/>
    <mergeCell ref="E30:F30"/>
    <mergeCell ref="G30:H30"/>
    <mergeCell ref="E37:F37"/>
    <mergeCell ref="G37:H37"/>
    <mergeCell ref="E38:F38"/>
    <mergeCell ref="G38:H38"/>
    <mergeCell ref="E39:F39"/>
    <mergeCell ref="G39:H39"/>
    <mergeCell ref="E34:F34"/>
    <mergeCell ref="G34:H34"/>
    <mergeCell ref="E35:F35"/>
    <mergeCell ref="G35:H35"/>
    <mergeCell ref="E36:F36"/>
    <mergeCell ref="G36:H36"/>
    <mergeCell ref="B3:E3"/>
    <mergeCell ref="E5:F5"/>
    <mergeCell ref="G5:H5"/>
    <mergeCell ref="E6:F6"/>
    <mergeCell ref="E10:F10"/>
    <mergeCell ref="G10:H10"/>
    <mergeCell ref="G6:H6"/>
    <mergeCell ref="G7:H7"/>
    <mergeCell ref="G60:H60"/>
    <mergeCell ref="G53:H53"/>
    <mergeCell ref="G54:H54"/>
    <mergeCell ref="G55:H55"/>
    <mergeCell ref="E56:F56"/>
    <mergeCell ref="G56:H56"/>
    <mergeCell ref="E57:F57"/>
    <mergeCell ref="G57:H57"/>
    <mergeCell ref="G46:H46"/>
    <mergeCell ref="E58:F58"/>
    <mergeCell ref="G58:H58"/>
    <mergeCell ref="E59:F59"/>
    <mergeCell ref="G59:H59"/>
    <mergeCell ref="E60:F60"/>
    <mergeCell ref="E50:F50"/>
    <mergeCell ref="E51:F51"/>
    <mergeCell ref="E52:F52"/>
    <mergeCell ref="E54:F54"/>
    <mergeCell ref="E55:F55"/>
    <mergeCell ref="G51:H51"/>
    <mergeCell ref="G52:H52"/>
    <mergeCell ref="E53:F53"/>
    <mergeCell ref="E70:F70"/>
    <mergeCell ref="G70:H70"/>
    <mergeCell ref="E61:F61"/>
    <mergeCell ref="G61:H61"/>
    <mergeCell ref="E62:F62"/>
    <mergeCell ref="G62:H62"/>
    <mergeCell ref="E63:F63"/>
    <mergeCell ref="G63:H63"/>
    <mergeCell ref="E67:F67"/>
    <mergeCell ref="G67:H67"/>
    <mergeCell ref="B66:H66"/>
    <mergeCell ref="E73:F73"/>
    <mergeCell ref="G73:H73"/>
    <mergeCell ref="E64:F64"/>
    <mergeCell ref="G64:H64"/>
    <mergeCell ref="E71:F71"/>
    <mergeCell ref="G71:H71"/>
    <mergeCell ref="E72:F72"/>
    <mergeCell ref="G72:H72"/>
    <mergeCell ref="E86:F86"/>
    <mergeCell ref="G86:H86"/>
    <mergeCell ref="E77:F77"/>
    <mergeCell ref="G77:H77"/>
    <mergeCell ref="E78:F78"/>
    <mergeCell ref="G78:H78"/>
    <mergeCell ref="E79:F79"/>
    <mergeCell ref="G79:H79"/>
    <mergeCell ref="E74:F74"/>
    <mergeCell ref="G74:H74"/>
    <mergeCell ref="E75:F75"/>
    <mergeCell ref="G75:H75"/>
    <mergeCell ref="E76:F76"/>
    <mergeCell ref="G76:H76"/>
    <mergeCell ref="E68:F68"/>
    <mergeCell ref="G68:H68"/>
    <mergeCell ref="E90:F90"/>
    <mergeCell ref="G90:H90"/>
    <mergeCell ref="E91:F91"/>
    <mergeCell ref="G91:H91"/>
    <mergeCell ref="E80:F80"/>
    <mergeCell ref="G80:H80"/>
    <mergeCell ref="E84:F84"/>
    <mergeCell ref="G84:H84"/>
    <mergeCell ref="E85:F85"/>
    <mergeCell ref="G85:H85"/>
    <mergeCell ref="E89:F89"/>
    <mergeCell ref="G89:H89"/>
    <mergeCell ref="E83:F83"/>
    <mergeCell ref="G83:H83"/>
    <mergeCell ref="B82:H82"/>
    <mergeCell ref="B88:H88"/>
    <mergeCell ref="E100:F100"/>
    <mergeCell ref="G100:H100"/>
    <mergeCell ref="E101:F101"/>
    <mergeCell ref="G101:H101"/>
    <mergeCell ref="E102:F102"/>
    <mergeCell ref="G102:H102"/>
    <mergeCell ref="E92:F92"/>
    <mergeCell ref="G92:H92"/>
    <mergeCell ref="E93:F93"/>
    <mergeCell ref="G93:H93"/>
    <mergeCell ref="E94:F94"/>
    <mergeCell ref="G94:H94"/>
    <mergeCell ref="E97:F97"/>
    <mergeCell ref="G97:H97"/>
    <mergeCell ref="E98:F98"/>
    <mergeCell ref="G98:H98"/>
    <mergeCell ref="E99:F99"/>
    <mergeCell ref="G99:H99"/>
    <mergeCell ref="B96:H96"/>
    <mergeCell ref="E106:F106"/>
    <mergeCell ref="G106:H106"/>
    <mergeCell ref="E107:F107"/>
    <mergeCell ref="G107:H107"/>
    <mergeCell ref="E108:F108"/>
    <mergeCell ref="G108:H108"/>
    <mergeCell ref="E103:F103"/>
    <mergeCell ref="G103:H103"/>
    <mergeCell ref="E104:F104"/>
    <mergeCell ref="G104:H104"/>
    <mergeCell ref="E105:F105"/>
    <mergeCell ref="G105:H105"/>
    <mergeCell ref="E112:F112"/>
    <mergeCell ref="G112:H112"/>
    <mergeCell ref="E113:F113"/>
    <mergeCell ref="G113:H113"/>
    <mergeCell ref="E114:F114"/>
    <mergeCell ref="G114:H114"/>
    <mergeCell ref="E109:F109"/>
    <mergeCell ref="G109:H109"/>
    <mergeCell ref="E110:F110"/>
    <mergeCell ref="G110:H110"/>
    <mergeCell ref="E111:F111"/>
    <mergeCell ref="G111:H111"/>
    <mergeCell ref="G123:H123"/>
    <mergeCell ref="E115:F115"/>
    <mergeCell ref="G115:H115"/>
    <mergeCell ref="E116:F116"/>
    <mergeCell ref="G116:H116"/>
    <mergeCell ref="E117:F117"/>
    <mergeCell ref="G117:H117"/>
    <mergeCell ref="E120:F120"/>
    <mergeCell ref="G120:H120"/>
    <mergeCell ref="B119:H119"/>
    <mergeCell ref="E121:F121"/>
    <mergeCell ref="G121:H121"/>
    <mergeCell ref="E122:F122"/>
    <mergeCell ref="G122:H122"/>
    <mergeCell ref="E123:F123"/>
    <mergeCell ref="B132:D132"/>
    <mergeCell ref="B140:D140"/>
    <mergeCell ref="E127:F127"/>
    <mergeCell ref="G127:H127"/>
    <mergeCell ref="E128:F128"/>
    <mergeCell ref="G128:H128"/>
    <mergeCell ref="E129:F129"/>
    <mergeCell ref="G129:H129"/>
    <mergeCell ref="E124:F124"/>
    <mergeCell ref="G124:H124"/>
    <mergeCell ref="E125:F125"/>
    <mergeCell ref="G125:H125"/>
    <mergeCell ref="E126:F126"/>
    <mergeCell ref="G126:H126"/>
    <mergeCell ref="B131:H131"/>
    <mergeCell ref="B130:G130"/>
  </mergeCells>
  <printOptions horizontalCentered="1"/>
  <pageMargins left="0.39370078740157483" right="0.39370078740157483" top="0.39370078740157483" bottom="0.39370078740157483" header="0" footer="0.19685039370078741"/>
  <pageSetup paperSize="9" scale="75" fitToHeight="0" orientation="portrait" r:id="rId1"/>
  <headerFooter>
    <oddFooter>&amp;C&amp;P</oddFooter>
  </headerFooter>
  <rowBreaks count="1" manualBreakCount="1">
    <brk id="43"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B08C1-F1C9-4CFC-A7A2-0B86DA5F0A3C}">
  <sheetPr>
    <tabColor theme="3" tint="0.59999389629810485"/>
    <pageSetUpPr fitToPage="1"/>
  </sheetPr>
  <dimension ref="A1:H148"/>
  <sheetViews>
    <sheetView showGridLines="0" view="pageBreakPreview" topLeftCell="B133" zoomScaleNormal="115" zoomScaleSheetLayoutView="100" zoomScalePageLayoutView="70" workbookViewId="0">
      <selection activeCell="F145" sqref="F145"/>
    </sheetView>
  </sheetViews>
  <sheetFormatPr defaultColWidth="9.21875" defaultRowHeight="13.8" x14ac:dyDescent="0.3"/>
  <cols>
    <col min="1" max="1" width="0" style="15" hidden="1" customWidth="1"/>
    <col min="2" max="2" width="15.5546875" style="15" customWidth="1"/>
    <col min="3" max="3" width="67.5546875" style="15" customWidth="1"/>
    <col min="4" max="5" width="10.5546875" style="15" customWidth="1"/>
    <col min="6" max="7" width="9.5546875" style="15" customWidth="1"/>
    <col min="8" max="8" width="10.5546875" style="15" customWidth="1"/>
    <col min="9" max="16384" width="9.21875" style="15"/>
  </cols>
  <sheetData>
    <row r="1" spans="1:8" hidden="1" x14ac:dyDescent="0.3">
      <c r="A1" s="15" t="s">
        <v>0</v>
      </c>
    </row>
    <row r="2" spans="1:8" s="1" customFormat="1" ht="60" customHeight="1" x14ac:dyDescent="0.25">
      <c r="B2" s="800" t="s">
        <v>271</v>
      </c>
      <c r="C2" s="801"/>
      <c r="D2" s="801"/>
      <c r="E2" s="801"/>
      <c r="F2" s="801"/>
      <c r="G2" s="801"/>
      <c r="H2" s="802"/>
    </row>
    <row r="3" spans="1:8" s="1" customFormat="1" ht="281.7" customHeight="1" x14ac:dyDescent="0.25">
      <c r="B3" s="839" t="s">
        <v>272</v>
      </c>
      <c r="C3" s="839"/>
      <c r="D3" s="839"/>
      <c r="E3" s="839"/>
      <c r="F3" s="55"/>
      <c r="G3" s="55"/>
      <c r="H3" s="55"/>
    </row>
    <row r="4" spans="1:8" s="16" customFormat="1" ht="20.100000000000001" customHeight="1" x14ac:dyDescent="0.3">
      <c r="B4" s="773" t="s">
        <v>28</v>
      </c>
      <c r="C4" s="774"/>
      <c r="D4" s="774"/>
      <c r="E4" s="774"/>
      <c r="F4" s="774"/>
      <c r="G4" s="774"/>
      <c r="H4" s="775"/>
    </row>
    <row r="5" spans="1:8" ht="40.200000000000003" customHeight="1" x14ac:dyDescent="0.3">
      <c r="B5" s="507" t="s">
        <v>29</v>
      </c>
      <c r="C5" s="505" t="s">
        <v>30</v>
      </c>
      <c r="D5" s="506" t="s">
        <v>2227</v>
      </c>
      <c r="E5" s="788" t="s">
        <v>31</v>
      </c>
      <c r="F5" s="788"/>
      <c r="G5" s="789" t="s">
        <v>32</v>
      </c>
      <c r="H5" s="789"/>
    </row>
    <row r="6" spans="1:8" ht="13.2" customHeight="1" x14ac:dyDescent="0.3">
      <c r="B6" s="411" t="s">
        <v>273</v>
      </c>
      <c r="C6" s="245" t="s">
        <v>274</v>
      </c>
      <c r="D6" s="713">
        <v>1666.9800000000002</v>
      </c>
      <c r="E6" s="826" t="s">
        <v>1910</v>
      </c>
      <c r="F6" s="826"/>
      <c r="G6" s="818" t="s">
        <v>2067</v>
      </c>
      <c r="H6" s="819"/>
    </row>
    <row r="7" spans="1:8" ht="13.2" customHeight="1" x14ac:dyDescent="0.3">
      <c r="B7" s="376" t="s">
        <v>275</v>
      </c>
      <c r="C7" s="247" t="s">
        <v>276</v>
      </c>
      <c r="D7" s="714">
        <v>1666.9800000000002</v>
      </c>
      <c r="E7" s="837" t="s">
        <v>1912</v>
      </c>
      <c r="F7" s="837"/>
      <c r="G7" s="820" t="s">
        <v>2066</v>
      </c>
      <c r="H7" s="821"/>
    </row>
    <row r="8" spans="1:8" ht="13.2" customHeight="1" x14ac:dyDescent="0.3">
      <c r="B8" s="376" t="s">
        <v>277</v>
      </c>
      <c r="C8" s="247" t="s">
        <v>278</v>
      </c>
      <c r="D8" s="714">
        <v>1666.9800000000002</v>
      </c>
      <c r="E8" s="837" t="s">
        <v>1914</v>
      </c>
      <c r="F8" s="837"/>
      <c r="G8" s="820" t="s">
        <v>2066</v>
      </c>
      <c r="H8" s="821"/>
    </row>
    <row r="9" spans="1:8" ht="13.2" customHeight="1" x14ac:dyDescent="0.3">
      <c r="B9" s="376" t="s">
        <v>279</v>
      </c>
      <c r="C9" s="247" t="s">
        <v>280</v>
      </c>
      <c r="D9" s="714">
        <v>1666.9800000000002</v>
      </c>
      <c r="E9" s="837" t="s">
        <v>1916</v>
      </c>
      <c r="F9" s="837"/>
      <c r="G9" s="820" t="s">
        <v>2066</v>
      </c>
      <c r="H9" s="821"/>
    </row>
    <row r="10" spans="1:8" ht="13.2" customHeight="1" x14ac:dyDescent="0.3">
      <c r="B10" s="376" t="s">
        <v>281</v>
      </c>
      <c r="C10" s="247" t="s">
        <v>282</v>
      </c>
      <c r="D10" s="714">
        <v>1666.9800000000002</v>
      </c>
      <c r="E10" s="837" t="s">
        <v>1918</v>
      </c>
      <c r="F10" s="837"/>
      <c r="G10" s="820" t="s">
        <v>2066</v>
      </c>
      <c r="H10" s="821"/>
    </row>
    <row r="11" spans="1:8" ht="13.2" customHeight="1" x14ac:dyDescent="0.3">
      <c r="B11" s="376" t="s">
        <v>283</v>
      </c>
      <c r="C11" s="247" t="s">
        <v>284</v>
      </c>
      <c r="D11" s="714">
        <v>1666.9800000000002</v>
      </c>
      <c r="E11" s="837" t="s">
        <v>1920</v>
      </c>
      <c r="F11" s="837"/>
      <c r="G11" s="820" t="s">
        <v>2065</v>
      </c>
      <c r="H11" s="821"/>
    </row>
    <row r="12" spans="1:8" ht="13.2" customHeight="1" x14ac:dyDescent="0.3">
      <c r="B12" s="376" t="s">
        <v>285</v>
      </c>
      <c r="C12" s="247" t="s">
        <v>286</v>
      </c>
      <c r="D12" s="714">
        <v>1666.9800000000002</v>
      </c>
      <c r="E12" s="837" t="s">
        <v>1921</v>
      </c>
      <c r="F12" s="837"/>
      <c r="G12" s="820" t="s">
        <v>2065</v>
      </c>
      <c r="H12" s="821"/>
    </row>
    <row r="13" spans="1:8" ht="13.2" customHeight="1" x14ac:dyDescent="0.3">
      <c r="B13" s="376" t="s">
        <v>287</v>
      </c>
      <c r="C13" s="247" t="s">
        <v>288</v>
      </c>
      <c r="D13" s="714">
        <v>1666.9800000000002</v>
      </c>
      <c r="E13" s="837" t="s">
        <v>1923</v>
      </c>
      <c r="F13" s="837"/>
      <c r="G13" s="820" t="s">
        <v>2068</v>
      </c>
      <c r="H13" s="821"/>
    </row>
    <row r="14" spans="1:8" ht="13.2" customHeight="1" x14ac:dyDescent="0.3">
      <c r="B14" s="376" t="s">
        <v>289</v>
      </c>
      <c r="C14" s="247" t="s">
        <v>290</v>
      </c>
      <c r="D14" s="714">
        <v>1666.9800000000002</v>
      </c>
      <c r="E14" s="837" t="s">
        <v>1925</v>
      </c>
      <c r="F14" s="837"/>
      <c r="G14" s="820" t="s">
        <v>2066</v>
      </c>
      <c r="H14" s="821"/>
    </row>
    <row r="15" spans="1:8" ht="13.2" customHeight="1" x14ac:dyDescent="0.3">
      <c r="B15" s="376" t="s">
        <v>291</v>
      </c>
      <c r="C15" s="247" t="s">
        <v>292</v>
      </c>
      <c r="D15" s="714">
        <v>1666.9800000000002</v>
      </c>
      <c r="E15" s="837" t="s">
        <v>1927</v>
      </c>
      <c r="F15" s="837"/>
      <c r="G15" s="820" t="s">
        <v>2066</v>
      </c>
      <c r="H15" s="821"/>
    </row>
    <row r="16" spans="1:8" ht="13.2" customHeight="1" x14ac:dyDescent="0.3">
      <c r="B16" s="376" t="s">
        <v>293</v>
      </c>
      <c r="C16" s="247" t="s">
        <v>294</v>
      </c>
      <c r="D16" s="714">
        <v>1666.9800000000002</v>
      </c>
      <c r="E16" s="837" t="s">
        <v>1928</v>
      </c>
      <c r="F16" s="837"/>
      <c r="G16" s="820" t="s">
        <v>2065</v>
      </c>
      <c r="H16" s="821"/>
    </row>
    <row r="17" spans="2:8" ht="13.2" customHeight="1" x14ac:dyDescent="0.3">
      <c r="B17" s="376" t="s">
        <v>295</v>
      </c>
      <c r="C17" s="247" t="s">
        <v>296</v>
      </c>
      <c r="D17" s="714">
        <v>1666.9800000000002</v>
      </c>
      <c r="E17" s="837" t="s">
        <v>1930</v>
      </c>
      <c r="F17" s="837"/>
      <c r="G17" s="820" t="s">
        <v>2065</v>
      </c>
      <c r="H17" s="821"/>
    </row>
    <row r="18" spans="2:8" ht="13.2" customHeight="1" x14ac:dyDescent="0.3">
      <c r="B18" s="376" t="s">
        <v>297</v>
      </c>
      <c r="C18" s="247" t="s">
        <v>298</v>
      </c>
      <c r="D18" s="714">
        <v>1666.9800000000002</v>
      </c>
      <c r="E18" s="837" t="s">
        <v>1932</v>
      </c>
      <c r="F18" s="837"/>
      <c r="G18" s="820" t="s">
        <v>2066</v>
      </c>
      <c r="H18" s="821"/>
    </row>
    <row r="19" spans="2:8" ht="13.2" customHeight="1" x14ac:dyDescent="0.3">
      <c r="B19" s="376" t="s">
        <v>299</v>
      </c>
      <c r="C19" s="247" t="s">
        <v>300</v>
      </c>
      <c r="D19" s="714">
        <v>1666.9800000000002</v>
      </c>
      <c r="E19" s="837" t="s">
        <v>1933</v>
      </c>
      <c r="F19" s="837"/>
      <c r="G19" s="820" t="s">
        <v>2071</v>
      </c>
      <c r="H19" s="821"/>
    </row>
    <row r="20" spans="2:8" ht="13.2" customHeight="1" x14ac:dyDescent="0.3">
      <c r="B20" s="376" t="s">
        <v>301</v>
      </c>
      <c r="C20" s="247" t="s">
        <v>302</v>
      </c>
      <c r="D20" s="714">
        <v>1666.9800000000002</v>
      </c>
      <c r="E20" s="837" t="s">
        <v>1935</v>
      </c>
      <c r="F20" s="837"/>
      <c r="G20" s="820" t="s">
        <v>2066</v>
      </c>
      <c r="H20" s="821"/>
    </row>
    <row r="21" spans="2:8" ht="13.2" customHeight="1" x14ac:dyDescent="0.3">
      <c r="B21" s="376" t="s">
        <v>303</v>
      </c>
      <c r="C21" s="247" t="s">
        <v>304</v>
      </c>
      <c r="D21" s="714">
        <v>1666.9800000000002</v>
      </c>
      <c r="E21" s="837" t="s">
        <v>1936</v>
      </c>
      <c r="F21" s="837"/>
      <c r="G21" s="820" t="s">
        <v>2066</v>
      </c>
      <c r="H21" s="821"/>
    </row>
    <row r="22" spans="2:8" ht="13.2" customHeight="1" x14ac:dyDescent="0.3">
      <c r="B22" s="376" t="s">
        <v>305</v>
      </c>
      <c r="C22" s="247" t="s">
        <v>306</v>
      </c>
      <c r="D22" s="714">
        <v>1666.9800000000002</v>
      </c>
      <c r="E22" s="837" t="s">
        <v>1938</v>
      </c>
      <c r="F22" s="837"/>
      <c r="G22" s="820" t="s">
        <v>2067</v>
      </c>
      <c r="H22" s="821"/>
    </row>
    <row r="23" spans="2:8" ht="13.2" customHeight="1" x14ac:dyDescent="0.3">
      <c r="B23" s="376" t="s">
        <v>307</v>
      </c>
      <c r="C23" s="247" t="s">
        <v>308</v>
      </c>
      <c r="D23" s="714">
        <v>1666.9800000000002</v>
      </c>
      <c r="E23" s="837" t="s">
        <v>1940</v>
      </c>
      <c r="F23" s="837"/>
      <c r="G23" s="820" t="s">
        <v>2066</v>
      </c>
      <c r="H23" s="821"/>
    </row>
    <row r="24" spans="2:8" ht="13.2" customHeight="1" x14ac:dyDescent="0.3">
      <c r="B24" s="376" t="s">
        <v>309</v>
      </c>
      <c r="C24" s="247" t="s">
        <v>310</v>
      </c>
      <c r="D24" s="714">
        <v>1666.9800000000002</v>
      </c>
      <c r="E24" s="837" t="s">
        <v>1942</v>
      </c>
      <c r="F24" s="837"/>
      <c r="G24" s="820" t="s">
        <v>2066</v>
      </c>
      <c r="H24" s="821"/>
    </row>
    <row r="25" spans="2:8" ht="13.2" customHeight="1" x14ac:dyDescent="0.3">
      <c r="B25" s="376" t="s">
        <v>311</v>
      </c>
      <c r="C25" s="247" t="s">
        <v>312</v>
      </c>
      <c r="D25" s="714">
        <v>1666.9800000000002</v>
      </c>
      <c r="E25" s="837" t="s">
        <v>1944</v>
      </c>
      <c r="F25" s="837"/>
      <c r="G25" s="820" t="s">
        <v>2066</v>
      </c>
      <c r="H25" s="821"/>
    </row>
    <row r="26" spans="2:8" ht="13.2" customHeight="1" x14ac:dyDescent="0.3">
      <c r="B26" s="376" t="s">
        <v>313</v>
      </c>
      <c r="C26" s="247" t="s">
        <v>314</v>
      </c>
      <c r="D26" s="714">
        <v>1666.9800000000002</v>
      </c>
      <c r="E26" s="837" t="s">
        <v>1946</v>
      </c>
      <c r="F26" s="837"/>
      <c r="G26" s="820" t="s">
        <v>2066</v>
      </c>
      <c r="H26" s="821"/>
    </row>
    <row r="27" spans="2:8" ht="13.2" customHeight="1" x14ac:dyDescent="0.3">
      <c r="B27" s="376" t="s">
        <v>315</v>
      </c>
      <c r="C27" s="247" t="s">
        <v>316</v>
      </c>
      <c r="D27" s="714">
        <v>1666.9800000000002</v>
      </c>
      <c r="E27" s="837" t="s">
        <v>1947</v>
      </c>
      <c r="F27" s="837"/>
      <c r="G27" s="820" t="s">
        <v>2066</v>
      </c>
      <c r="H27" s="821"/>
    </row>
    <row r="28" spans="2:8" ht="13.2" customHeight="1" x14ac:dyDescent="0.3">
      <c r="B28" s="376" t="s">
        <v>317</v>
      </c>
      <c r="C28" s="247" t="s">
        <v>318</v>
      </c>
      <c r="D28" s="714">
        <v>1666.9800000000002</v>
      </c>
      <c r="E28" s="837" t="s">
        <v>1948</v>
      </c>
      <c r="F28" s="837"/>
      <c r="G28" s="820" t="s">
        <v>2068</v>
      </c>
      <c r="H28" s="821"/>
    </row>
    <row r="29" spans="2:8" ht="13.2" customHeight="1" x14ac:dyDescent="0.3">
      <c r="B29" s="376" t="s">
        <v>319</v>
      </c>
      <c r="C29" s="247" t="s">
        <v>320</v>
      </c>
      <c r="D29" s="714">
        <v>1666.9800000000002</v>
      </c>
      <c r="E29" s="837" t="s">
        <v>1949</v>
      </c>
      <c r="F29" s="837"/>
      <c r="G29" s="820" t="s">
        <v>2066</v>
      </c>
      <c r="H29" s="821"/>
    </row>
    <row r="30" spans="2:8" ht="13.2" customHeight="1" x14ac:dyDescent="0.3">
      <c r="B30" s="376" t="s">
        <v>321</v>
      </c>
      <c r="C30" s="247" t="s">
        <v>322</v>
      </c>
      <c r="D30" s="714">
        <v>1666.9800000000002</v>
      </c>
      <c r="E30" s="837" t="s">
        <v>1951</v>
      </c>
      <c r="F30" s="837"/>
      <c r="G30" s="820" t="s">
        <v>2065</v>
      </c>
      <c r="H30" s="821"/>
    </row>
    <row r="31" spans="2:8" ht="13.2" customHeight="1" x14ac:dyDescent="0.3">
      <c r="B31" s="376" t="s">
        <v>323</v>
      </c>
      <c r="C31" s="247" t="s">
        <v>324</v>
      </c>
      <c r="D31" s="714">
        <v>1666.9800000000002</v>
      </c>
      <c r="E31" s="837" t="s">
        <v>1953</v>
      </c>
      <c r="F31" s="837"/>
      <c r="G31" s="820" t="s">
        <v>2066</v>
      </c>
      <c r="H31" s="821"/>
    </row>
    <row r="32" spans="2:8" ht="13.2" customHeight="1" x14ac:dyDescent="0.3">
      <c r="B32" s="376" t="s">
        <v>325</v>
      </c>
      <c r="C32" s="247" t="s">
        <v>326</v>
      </c>
      <c r="D32" s="714">
        <v>1666.9800000000002</v>
      </c>
      <c r="E32" s="837" t="s">
        <v>1954</v>
      </c>
      <c r="F32" s="837"/>
      <c r="G32" s="820" t="s">
        <v>2066</v>
      </c>
      <c r="H32" s="821"/>
    </row>
    <row r="33" spans="2:8" ht="13.2" customHeight="1" x14ac:dyDescent="0.3">
      <c r="B33" s="376" t="s">
        <v>327</v>
      </c>
      <c r="C33" s="247" t="s">
        <v>328</v>
      </c>
      <c r="D33" s="714">
        <v>1666.9800000000002</v>
      </c>
      <c r="E33" s="837" t="s">
        <v>1956</v>
      </c>
      <c r="F33" s="837"/>
      <c r="G33" s="820" t="s">
        <v>2072</v>
      </c>
      <c r="H33" s="821"/>
    </row>
    <row r="34" spans="2:8" ht="13.2" customHeight="1" x14ac:dyDescent="0.3">
      <c r="B34" s="376" t="s">
        <v>329</v>
      </c>
      <c r="C34" s="247" t="s">
        <v>330</v>
      </c>
      <c r="D34" s="714">
        <v>1666.9800000000002</v>
      </c>
      <c r="E34" s="837" t="s">
        <v>1958</v>
      </c>
      <c r="F34" s="837"/>
      <c r="G34" s="820" t="s">
        <v>2067</v>
      </c>
      <c r="H34" s="821"/>
    </row>
    <row r="35" spans="2:8" ht="13.2" customHeight="1" x14ac:dyDescent="0.3">
      <c r="B35" s="376" t="s">
        <v>331</v>
      </c>
      <c r="C35" s="247" t="s">
        <v>332</v>
      </c>
      <c r="D35" s="714">
        <v>1666.9800000000002</v>
      </c>
      <c r="E35" s="837" t="s">
        <v>1960</v>
      </c>
      <c r="F35" s="837"/>
      <c r="G35" s="820" t="s">
        <v>2066</v>
      </c>
      <c r="H35" s="821"/>
    </row>
    <row r="36" spans="2:8" ht="13.2" customHeight="1" x14ac:dyDescent="0.3">
      <c r="B36" s="376" t="s">
        <v>333</v>
      </c>
      <c r="C36" s="247" t="s">
        <v>334</v>
      </c>
      <c r="D36" s="714">
        <v>1666.9800000000002</v>
      </c>
      <c r="E36" s="837" t="s">
        <v>1961</v>
      </c>
      <c r="F36" s="837"/>
      <c r="G36" s="820" t="s">
        <v>2065</v>
      </c>
      <c r="H36" s="821"/>
    </row>
    <row r="37" spans="2:8" ht="13.2" customHeight="1" x14ac:dyDescent="0.3">
      <c r="B37" s="376" t="s">
        <v>335</v>
      </c>
      <c r="C37" s="247" t="s">
        <v>336</v>
      </c>
      <c r="D37" s="714">
        <v>1666.9800000000002</v>
      </c>
      <c r="E37" s="837" t="s">
        <v>1963</v>
      </c>
      <c r="F37" s="837"/>
      <c r="G37" s="820" t="s">
        <v>2066</v>
      </c>
      <c r="H37" s="821"/>
    </row>
    <row r="38" spans="2:8" ht="13.2" customHeight="1" x14ac:dyDescent="0.3">
      <c r="B38" s="376" t="s">
        <v>337</v>
      </c>
      <c r="C38" s="247" t="s">
        <v>338</v>
      </c>
      <c r="D38" s="714">
        <v>1666.9800000000002</v>
      </c>
      <c r="E38" s="837" t="s">
        <v>1748</v>
      </c>
      <c r="F38" s="837"/>
      <c r="G38" s="820" t="s">
        <v>2067</v>
      </c>
      <c r="H38" s="821"/>
    </row>
    <row r="39" spans="2:8" ht="13.2" customHeight="1" x14ac:dyDescent="0.3">
      <c r="B39" s="376" t="s">
        <v>339</v>
      </c>
      <c r="C39" s="247" t="s">
        <v>340</v>
      </c>
      <c r="D39" s="714">
        <v>1666.9800000000002</v>
      </c>
      <c r="E39" s="837" t="s">
        <v>1750</v>
      </c>
      <c r="F39" s="837"/>
      <c r="G39" s="820" t="s">
        <v>2065</v>
      </c>
      <c r="H39" s="821"/>
    </row>
    <row r="40" spans="2:8" ht="13.2" customHeight="1" x14ac:dyDescent="0.3">
      <c r="B40" s="376" t="s">
        <v>341</v>
      </c>
      <c r="C40" s="247" t="s">
        <v>342</v>
      </c>
      <c r="D40" s="714">
        <v>1666.9800000000002</v>
      </c>
      <c r="E40" s="837" t="s">
        <v>1752</v>
      </c>
      <c r="F40" s="837"/>
      <c r="G40" s="820" t="s">
        <v>2065</v>
      </c>
      <c r="H40" s="821"/>
    </row>
    <row r="41" spans="2:8" ht="13.2" customHeight="1" x14ac:dyDescent="0.3">
      <c r="B41" s="376" t="s">
        <v>343</v>
      </c>
      <c r="C41" s="247" t="s">
        <v>344</v>
      </c>
      <c r="D41" s="714">
        <v>1666.9800000000002</v>
      </c>
      <c r="E41" s="837" t="s">
        <v>1768</v>
      </c>
      <c r="F41" s="837"/>
      <c r="G41" s="820" t="s">
        <v>2066</v>
      </c>
      <c r="H41" s="821"/>
    </row>
    <row r="42" spans="2:8" ht="13.2" customHeight="1" x14ac:dyDescent="0.3">
      <c r="B42" s="376" t="s">
        <v>345</v>
      </c>
      <c r="C42" s="247" t="s">
        <v>346</v>
      </c>
      <c r="D42" s="714">
        <v>1666.9800000000002</v>
      </c>
      <c r="E42" s="837" t="s">
        <v>1784</v>
      </c>
      <c r="F42" s="837"/>
      <c r="G42" s="820" t="s">
        <v>2066</v>
      </c>
      <c r="H42" s="821"/>
    </row>
    <row r="43" spans="2:8" ht="13.2" customHeight="1" x14ac:dyDescent="0.3">
      <c r="B43" s="376" t="s">
        <v>347</v>
      </c>
      <c r="C43" s="247" t="s">
        <v>348</v>
      </c>
      <c r="D43" s="714">
        <v>1666.9800000000002</v>
      </c>
      <c r="E43" s="837" t="s">
        <v>1798</v>
      </c>
      <c r="F43" s="837"/>
      <c r="G43" s="820" t="s">
        <v>2066</v>
      </c>
      <c r="H43" s="821"/>
    </row>
    <row r="44" spans="2:8" ht="13.2" customHeight="1" x14ac:dyDescent="0.3">
      <c r="B44" s="377" t="s">
        <v>349</v>
      </c>
      <c r="C44" s="250" t="s">
        <v>350</v>
      </c>
      <c r="D44" s="709">
        <v>1666.9800000000002</v>
      </c>
      <c r="E44" s="838" t="s">
        <v>1804</v>
      </c>
      <c r="F44" s="838"/>
      <c r="G44" s="822" t="s">
        <v>2066</v>
      </c>
      <c r="H44" s="823"/>
    </row>
    <row r="45" spans="2:8" ht="13.2" customHeight="1" x14ac:dyDescent="0.3">
      <c r="B45" s="34"/>
      <c r="C45" s="34"/>
      <c r="D45" s="17"/>
      <c r="E45" s="18"/>
      <c r="F45" s="19"/>
      <c r="G45" s="20"/>
      <c r="H45" s="20"/>
    </row>
    <row r="46" spans="2:8" s="16" customFormat="1" ht="20.100000000000001" customHeight="1" x14ac:dyDescent="0.3">
      <c r="B46" s="773" t="s">
        <v>106</v>
      </c>
      <c r="C46" s="774"/>
      <c r="D46" s="774"/>
      <c r="E46" s="774"/>
      <c r="F46" s="774"/>
      <c r="G46" s="774"/>
      <c r="H46" s="775"/>
    </row>
    <row r="47" spans="2:8" ht="40.200000000000003" customHeight="1" x14ac:dyDescent="0.3">
      <c r="B47" s="505" t="s">
        <v>29</v>
      </c>
      <c r="C47" s="505" t="s">
        <v>30</v>
      </c>
      <c r="D47" s="506" t="s">
        <v>2228</v>
      </c>
      <c r="E47" s="788" t="s">
        <v>31</v>
      </c>
      <c r="F47" s="788"/>
      <c r="G47" s="789" t="s">
        <v>32</v>
      </c>
      <c r="H47" s="789"/>
    </row>
    <row r="48" spans="2:8" ht="13.2" customHeight="1" x14ac:dyDescent="0.3">
      <c r="B48" s="375" t="s">
        <v>351</v>
      </c>
      <c r="C48" s="378" t="s">
        <v>352</v>
      </c>
      <c r="D48" s="713">
        <v>2182.1400000000003</v>
      </c>
      <c r="E48" s="826" t="s">
        <v>1729</v>
      </c>
      <c r="F48" s="826"/>
      <c r="G48" s="818" t="s">
        <v>2067</v>
      </c>
      <c r="H48" s="819"/>
    </row>
    <row r="49" spans="2:8" ht="13.2" customHeight="1" x14ac:dyDescent="0.3">
      <c r="B49" s="376" t="s">
        <v>353</v>
      </c>
      <c r="C49" s="379" t="s">
        <v>354</v>
      </c>
      <c r="D49" s="714">
        <v>2182.1400000000003</v>
      </c>
      <c r="E49" s="837" t="s">
        <v>1808</v>
      </c>
      <c r="F49" s="837"/>
      <c r="G49" s="820" t="s">
        <v>2071</v>
      </c>
      <c r="H49" s="821"/>
    </row>
    <row r="50" spans="2:8" ht="13.2" customHeight="1" x14ac:dyDescent="0.3">
      <c r="B50" s="376" t="s">
        <v>355</v>
      </c>
      <c r="C50" s="379" t="s">
        <v>356</v>
      </c>
      <c r="D50" s="714">
        <v>2182.1400000000003</v>
      </c>
      <c r="E50" s="837" t="s">
        <v>1810</v>
      </c>
      <c r="F50" s="837"/>
      <c r="G50" s="820" t="s">
        <v>2071</v>
      </c>
      <c r="H50" s="821"/>
    </row>
    <row r="51" spans="2:8" ht="13.2" customHeight="1" x14ac:dyDescent="0.3">
      <c r="B51" s="376" t="s">
        <v>357</v>
      </c>
      <c r="C51" s="379" t="s">
        <v>358</v>
      </c>
      <c r="D51" s="714">
        <v>2182.1400000000003</v>
      </c>
      <c r="E51" s="837" t="s">
        <v>1812</v>
      </c>
      <c r="F51" s="837"/>
      <c r="G51" s="820" t="s">
        <v>2071</v>
      </c>
      <c r="H51" s="821"/>
    </row>
    <row r="52" spans="2:8" ht="13.2" customHeight="1" x14ac:dyDescent="0.3">
      <c r="B52" s="376" t="s">
        <v>359</v>
      </c>
      <c r="C52" s="379" t="s">
        <v>360</v>
      </c>
      <c r="D52" s="714">
        <v>2182.1400000000003</v>
      </c>
      <c r="E52" s="837" t="s">
        <v>1813</v>
      </c>
      <c r="F52" s="837"/>
      <c r="G52" s="820" t="s">
        <v>2069</v>
      </c>
      <c r="H52" s="821"/>
    </row>
    <row r="53" spans="2:8" ht="13.2" customHeight="1" x14ac:dyDescent="0.3">
      <c r="B53" s="376" t="s">
        <v>361</v>
      </c>
      <c r="C53" s="379" t="s">
        <v>362</v>
      </c>
      <c r="D53" s="714">
        <v>2182.1400000000003</v>
      </c>
      <c r="E53" s="837" t="s">
        <v>1815</v>
      </c>
      <c r="F53" s="837"/>
      <c r="G53" s="820" t="s">
        <v>2070</v>
      </c>
      <c r="H53" s="821"/>
    </row>
    <row r="54" spans="2:8" ht="13.2" customHeight="1" x14ac:dyDescent="0.3">
      <c r="B54" s="376" t="s">
        <v>363</v>
      </c>
      <c r="C54" s="379" t="s">
        <v>364</v>
      </c>
      <c r="D54" s="714">
        <v>2182.1400000000003</v>
      </c>
      <c r="E54" s="837" t="s">
        <v>1817</v>
      </c>
      <c r="F54" s="837"/>
      <c r="G54" s="820" t="s">
        <v>2070</v>
      </c>
      <c r="H54" s="821"/>
    </row>
    <row r="55" spans="2:8" ht="13.2" customHeight="1" x14ac:dyDescent="0.3">
      <c r="B55" s="376" t="s">
        <v>365</v>
      </c>
      <c r="C55" s="379" t="s">
        <v>366</v>
      </c>
      <c r="D55" s="714">
        <v>2182.1400000000003</v>
      </c>
      <c r="E55" s="837" t="s">
        <v>1819</v>
      </c>
      <c r="F55" s="837"/>
      <c r="G55" s="820" t="s">
        <v>2071</v>
      </c>
      <c r="H55" s="821"/>
    </row>
    <row r="56" spans="2:8" ht="13.2" customHeight="1" x14ac:dyDescent="0.3">
      <c r="B56" s="376" t="s">
        <v>367</v>
      </c>
      <c r="C56" s="379" t="s">
        <v>368</v>
      </c>
      <c r="D56" s="714">
        <v>2182.1400000000003</v>
      </c>
      <c r="E56" s="837" t="s">
        <v>1821</v>
      </c>
      <c r="F56" s="837"/>
      <c r="G56" s="820" t="s">
        <v>2071</v>
      </c>
      <c r="H56" s="821"/>
    </row>
    <row r="57" spans="2:8" ht="13.2" customHeight="1" x14ac:dyDescent="0.3">
      <c r="B57" s="376" t="s">
        <v>369</v>
      </c>
      <c r="C57" s="379" t="s">
        <v>370</v>
      </c>
      <c r="D57" s="714">
        <v>2182.1400000000003</v>
      </c>
      <c r="E57" s="837" t="s">
        <v>1822</v>
      </c>
      <c r="F57" s="837"/>
      <c r="G57" s="820" t="s">
        <v>2070</v>
      </c>
      <c r="H57" s="821"/>
    </row>
    <row r="58" spans="2:8" ht="13.2" customHeight="1" x14ac:dyDescent="0.3">
      <c r="B58" s="376" t="s">
        <v>371</v>
      </c>
      <c r="C58" s="379" t="s">
        <v>372</v>
      </c>
      <c r="D58" s="714">
        <v>2182.1400000000003</v>
      </c>
      <c r="E58" s="837" t="s">
        <v>1823</v>
      </c>
      <c r="F58" s="837"/>
      <c r="G58" s="820" t="s">
        <v>2071</v>
      </c>
      <c r="H58" s="821"/>
    </row>
    <row r="59" spans="2:8" ht="13.2" customHeight="1" x14ac:dyDescent="0.3">
      <c r="B59" s="376" t="s">
        <v>373</v>
      </c>
      <c r="C59" s="379" t="s">
        <v>374</v>
      </c>
      <c r="D59" s="714">
        <v>2182.1400000000003</v>
      </c>
      <c r="E59" s="837" t="s">
        <v>1824</v>
      </c>
      <c r="F59" s="837"/>
      <c r="G59" s="820" t="s">
        <v>2070</v>
      </c>
      <c r="H59" s="821"/>
    </row>
    <row r="60" spans="2:8" ht="13.2" customHeight="1" x14ac:dyDescent="0.3">
      <c r="B60" s="376" t="s">
        <v>375</v>
      </c>
      <c r="C60" s="379" t="s">
        <v>376</v>
      </c>
      <c r="D60" s="714">
        <v>2182.1400000000003</v>
      </c>
      <c r="E60" s="837" t="s">
        <v>1825</v>
      </c>
      <c r="F60" s="837"/>
      <c r="G60" s="820" t="s">
        <v>2070</v>
      </c>
      <c r="H60" s="821"/>
    </row>
    <row r="61" spans="2:8" ht="13.2" customHeight="1" x14ac:dyDescent="0.3">
      <c r="B61" s="376" t="s">
        <v>377</v>
      </c>
      <c r="C61" s="379" t="s">
        <v>378</v>
      </c>
      <c r="D61" s="714">
        <v>2182.1400000000003</v>
      </c>
      <c r="E61" s="837" t="s">
        <v>1826</v>
      </c>
      <c r="F61" s="837"/>
      <c r="G61" s="820" t="s">
        <v>2070</v>
      </c>
      <c r="H61" s="821"/>
    </row>
    <row r="62" spans="2:8" ht="13.2" customHeight="1" x14ac:dyDescent="0.3">
      <c r="B62" s="376" t="s">
        <v>379</v>
      </c>
      <c r="C62" s="380" t="s">
        <v>380</v>
      </c>
      <c r="D62" s="714">
        <v>2182.1400000000003</v>
      </c>
      <c r="E62" s="837" t="s">
        <v>1827</v>
      </c>
      <c r="F62" s="837"/>
      <c r="G62" s="820" t="s">
        <v>2070</v>
      </c>
      <c r="H62" s="821"/>
    </row>
    <row r="63" spans="2:8" ht="13.2" customHeight="1" x14ac:dyDescent="0.3">
      <c r="B63" s="376" t="s">
        <v>381</v>
      </c>
      <c r="C63" s="379" t="s">
        <v>382</v>
      </c>
      <c r="D63" s="714">
        <v>2182.1400000000003</v>
      </c>
      <c r="E63" s="837" t="s">
        <v>1829</v>
      </c>
      <c r="F63" s="837"/>
      <c r="G63" s="820" t="s">
        <v>2070</v>
      </c>
      <c r="H63" s="821"/>
    </row>
    <row r="64" spans="2:8" ht="13.2" customHeight="1" x14ac:dyDescent="0.3">
      <c r="B64" s="376" t="s">
        <v>383</v>
      </c>
      <c r="C64" s="381" t="s">
        <v>384</v>
      </c>
      <c r="D64" s="714">
        <v>2182.1400000000003</v>
      </c>
      <c r="E64" s="837" t="s">
        <v>1830</v>
      </c>
      <c r="F64" s="837"/>
      <c r="G64" s="820" t="s">
        <v>2071</v>
      </c>
      <c r="H64" s="821"/>
    </row>
    <row r="65" spans="2:8" ht="13.2" customHeight="1" x14ac:dyDescent="0.3">
      <c r="B65" s="376" t="s">
        <v>385</v>
      </c>
      <c r="C65" s="379" t="s">
        <v>386</v>
      </c>
      <c r="D65" s="714">
        <v>2182.1400000000003</v>
      </c>
      <c r="E65" s="837" t="s">
        <v>1831</v>
      </c>
      <c r="F65" s="837"/>
      <c r="G65" s="820" t="s">
        <v>2070</v>
      </c>
      <c r="H65" s="821"/>
    </row>
    <row r="66" spans="2:8" ht="13.2" customHeight="1" x14ac:dyDescent="0.3">
      <c r="B66" s="377" t="s">
        <v>387</v>
      </c>
      <c r="C66" s="382" t="s">
        <v>388</v>
      </c>
      <c r="D66" s="709">
        <v>2182.1400000000003</v>
      </c>
      <c r="E66" s="838" t="s">
        <v>2153</v>
      </c>
      <c r="F66" s="838"/>
      <c r="G66" s="822" t="s">
        <v>2069</v>
      </c>
      <c r="H66" s="823"/>
    </row>
    <row r="67" spans="2:8" ht="13.5" customHeight="1" x14ac:dyDescent="0.3">
      <c r="B67" s="93"/>
      <c r="C67" s="94"/>
      <c r="D67" s="95"/>
      <c r="E67" s="96"/>
      <c r="F67" s="97"/>
      <c r="G67" s="98"/>
      <c r="H67" s="98"/>
    </row>
    <row r="68" spans="2:8" s="16" customFormat="1" ht="20.100000000000001" customHeight="1" x14ac:dyDescent="0.3">
      <c r="B68" s="773" t="s">
        <v>389</v>
      </c>
      <c r="C68" s="774"/>
      <c r="D68" s="774"/>
      <c r="E68" s="774"/>
      <c r="F68" s="774"/>
      <c r="G68" s="774"/>
      <c r="H68" s="775"/>
    </row>
    <row r="69" spans="2:8" ht="40.200000000000003" customHeight="1" x14ac:dyDescent="0.3">
      <c r="B69" s="505" t="s">
        <v>29</v>
      </c>
      <c r="C69" s="505" t="s">
        <v>30</v>
      </c>
      <c r="D69" s="506" t="s">
        <v>2227</v>
      </c>
      <c r="E69" s="788" t="s">
        <v>31</v>
      </c>
      <c r="F69" s="788"/>
      <c r="G69" s="789" t="s">
        <v>32</v>
      </c>
      <c r="H69" s="789"/>
    </row>
    <row r="70" spans="2:8" ht="13.2" customHeight="1" x14ac:dyDescent="0.3">
      <c r="B70" s="375" t="s">
        <v>390</v>
      </c>
      <c r="C70" s="378" t="s">
        <v>391</v>
      </c>
      <c r="D70" s="713">
        <v>1731.78</v>
      </c>
      <c r="E70" s="826" t="s">
        <v>1730</v>
      </c>
      <c r="F70" s="826"/>
      <c r="G70" s="818" t="s">
        <v>2079</v>
      </c>
      <c r="H70" s="819"/>
    </row>
    <row r="71" spans="2:8" ht="13.2" customHeight="1" x14ac:dyDescent="0.3">
      <c r="B71" s="376" t="s">
        <v>392</v>
      </c>
      <c r="C71" s="379" t="s">
        <v>393</v>
      </c>
      <c r="D71" s="714">
        <v>1731.78</v>
      </c>
      <c r="E71" s="837" t="s">
        <v>1734</v>
      </c>
      <c r="F71" s="837"/>
      <c r="G71" s="820" t="s">
        <v>2078</v>
      </c>
      <c r="H71" s="821"/>
    </row>
    <row r="72" spans="2:8" ht="13.2" customHeight="1" x14ac:dyDescent="0.3">
      <c r="B72" s="376" t="s">
        <v>394</v>
      </c>
      <c r="C72" s="379" t="s">
        <v>395</v>
      </c>
      <c r="D72" s="714">
        <v>1731.78</v>
      </c>
      <c r="E72" s="837" t="s">
        <v>1846</v>
      </c>
      <c r="F72" s="837"/>
      <c r="G72" s="820" t="s">
        <v>2122</v>
      </c>
      <c r="H72" s="821"/>
    </row>
    <row r="73" spans="2:8" ht="13.2" customHeight="1" x14ac:dyDescent="0.3">
      <c r="B73" s="376" t="s">
        <v>396</v>
      </c>
      <c r="C73" s="379" t="s">
        <v>397</v>
      </c>
      <c r="D73" s="714">
        <v>2357.1</v>
      </c>
      <c r="E73" s="837" t="s">
        <v>1848</v>
      </c>
      <c r="F73" s="837"/>
      <c r="G73" s="820" t="s">
        <v>2114</v>
      </c>
      <c r="H73" s="821"/>
    </row>
    <row r="74" spans="2:8" ht="13.2" customHeight="1" x14ac:dyDescent="0.3">
      <c r="B74" s="376" t="s">
        <v>398</v>
      </c>
      <c r="C74" s="379" t="s">
        <v>399</v>
      </c>
      <c r="D74" s="714">
        <v>2357.1</v>
      </c>
      <c r="E74" s="837" t="s">
        <v>1850</v>
      </c>
      <c r="F74" s="837"/>
      <c r="G74" s="820" t="s">
        <v>2115</v>
      </c>
      <c r="H74" s="821"/>
    </row>
    <row r="75" spans="2:8" ht="13.2" customHeight="1" x14ac:dyDescent="0.3">
      <c r="B75" s="376" t="s">
        <v>400</v>
      </c>
      <c r="C75" s="379" t="s">
        <v>401</v>
      </c>
      <c r="D75" s="714">
        <v>2357.1</v>
      </c>
      <c r="E75" s="837" t="s">
        <v>1852</v>
      </c>
      <c r="F75" s="837"/>
      <c r="G75" s="820" t="s">
        <v>2116</v>
      </c>
      <c r="H75" s="821"/>
    </row>
    <row r="76" spans="2:8" ht="13.2" customHeight="1" x14ac:dyDescent="0.3">
      <c r="B76" s="376" t="s">
        <v>402</v>
      </c>
      <c r="C76" s="379" t="s">
        <v>403</v>
      </c>
      <c r="D76" s="714">
        <v>2357.1</v>
      </c>
      <c r="E76" s="837" t="s">
        <v>1854</v>
      </c>
      <c r="F76" s="837"/>
      <c r="G76" s="820" t="s">
        <v>2113</v>
      </c>
      <c r="H76" s="821"/>
    </row>
    <row r="77" spans="2:8" ht="13.2" customHeight="1" x14ac:dyDescent="0.3">
      <c r="B77" s="376" t="s">
        <v>404</v>
      </c>
      <c r="C77" s="379" t="s">
        <v>405</v>
      </c>
      <c r="D77" s="714">
        <v>1731.78</v>
      </c>
      <c r="E77" s="837" t="s">
        <v>1856</v>
      </c>
      <c r="F77" s="837"/>
      <c r="G77" s="820" t="s">
        <v>2117</v>
      </c>
      <c r="H77" s="821"/>
    </row>
    <row r="78" spans="2:8" ht="13.2" customHeight="1" x14ac:dyDescent="0.3">
      <c r="B78" s="376" t="s">
        <v>406</v>
      </c>
      <c r="C78" s="379" t="s">
        <v>407</v>
      </c>
      <c r="D78" s="714">
        <v>1731.78</v>
      </c>
      <c r="E78" s="837" t="s">
        <v>1858</v>
      </c>
      <c r="F78" s="837"/>
      <c r="G78" s="820" t="s">
        <v>2117</v>
      </c>
      <c r="H78" s="821"/>
    </row>
    <row r="79" spans="2:8" ht="13.2" customHeight="1" x14ac:dyDescent="0.3">
      <c r="B79" s="376" t="s">
        <v>408</v>
      </c>
      <c r="C79" s="379" t="s">
        <v>409</v>
      </c>
      <c r="D79" s="714">
        <v>1731.78</v>
      </c>
      <c r="E79" s="837" t="s">
        <v>1860</v>
      </c>
      <c r="F79" s="837"/>
      <c r="G79" s="820" t="s">
        <v>2089</v>
      </c>
      <c r="H79" s="821"/>
    </row>
    <row r="80" spans="2:8" ht="13.2" customHeight="1" x14ac:dyDescent="0.3">
      <c r="B80" s="376" t="s">
        <v>410</v>
      </c>
      <c r="C80" s="379" t="s">
        <v>411</v>
      </c>
      <c r="D80" s="714">
        <v>2357.1</v>
      </c>
      <c r="E80" s="837" t="s">
        <v>1862</v>
      </c>
      <c r="F80" s="837"/>
      <c r="G80" s="820" t="s">
        <v>2120</v>
      </c>
      <c r="H80" s="821"/>
    </row>
    <row r="81" spans="2:8" ht="13.2" customHeight="1" x14ac:dyDescent="0.3">
      <c r="B81" s="377" t="s">
        <v>412</v>
      </c>
      <c r="C81" s="382" t="s">
        <v>413</v>
      </c>
      <c r="D81" s="709">
        <v>2357.1</v>
      </c>
      <c r="E81" s="838" t="s">
        <v>1864</v>
      </c>
      <c r="F81" s="838"/>
      <c r="G81" s="822" t="s">
        <v>2120</v>
      </c>
      <c r="H81" s="823"/>
    </row>
    <row r="82" spans="2:8" ht="14.7" customHeight="1" x14ac:dyDescent="0.3">
      <c r="B82" s="233"/>
      <c r="C82" s="234"/>
      <c r="D82" s="234"/>
      <c r="E82" s="234"/>
      <c r="F82" s="234"/>
      <c r="G82" s="234"/>
      <c r="H82" s="235"/>
    </row>
    <row r="83" spans="2:8" s="108" customFormat="1" ht="20.100000000000001" customHeight="1" x14ac:dyDescent="0.3">
      <c r="B83" s="773" t="s">
        <v>414</v>
      </c>
      <c r="C83" s="774"/>
      <c r="D83" s="774"/>
      <c r="E83" s="774"/>
      <c r="F83" s="774"/>
      <c r="G83" s="774"/>
      <c r="H83" s="775"/>
    </row>
    <row r="84" spans="2:8" ht="40.200000000000003" customHeight="1" x14ac:dyDescent="0.3">
      <c r="B84" s="505" t="s">
        <v>29</v>
      </c>
      <c r="C84" s="505" t="s">
        <v>30</v>
      </c>
      <c r="D84" s="506" t="s">
        <v>2227</v>
      </c>
      <c r="E84" s="788" t="s">
        <v>31</v>
      </c>
      <c r="F84" s="788"/>
      <c r="G84" s="789" t="s">
        <v>32</v>
      </c>
      <c r="H84" s="789"/>
    </row>
    <row r="85" spans="2:8" ht="13.2" customHeight="1" x14ac:dyDescent="0.3">
      <c r="B85" s="375" t="s">
        <v>415</v>
      </c>
      <c r="C85" s="378" t="s">
        <v>416</v>
      </c>
      <c r="D85" s="713">
        <v>3000.2400000000002</v>
      </c>
      <c r="E85" s="826" t="s">
        <v>1866</v>
      </c>
      <c r="F85" s="826"/>
      <c r="G85" s="818" t="s">
        <v>2119</v>
      </c>
      <c r="H85" s="819"/>
    </row>
    <row r="86" spans="2:8" ht="13.2" customHeight="1" x14ac:dyDescent="0.3">
      <c r="B86" s="376" t="s">
        <v>417</v>
      </c>
      <c r="C86" s="379" t="s">
        <v>418</v>
      </c>
      <c r="D86" s="714">
        <v>3000.2400000000002</v>
      </c>
      <c r="E86" s="837" t="s">
        <v>1868</v>
      </c>
      <c r="F86" s="837"/>
      <c r="G86" s="820" t="s">
        <v>2088</v>
      </c>
      <c r="H86" s="821"/>
    </row>
    <row r="87" spans="2:8" ht="13.2" customHeight="1" x14ac:dyDescent="0.3">
      <c r="B87" s="377" t="s">
        <v>419</v>
      </c>
      <c r="C87" s="383" t="s">
        <v>420</v>
      </c>
      <c r="D87" s="709">
        <v>3000.2400000000002</v>
      </c>
      <c r="E87" s="838" t="s">
        <v>1870</v>
      </c>
      <c r="F87" s="838"/>
      <c r="G87" s="822" t="s">
        <v>2088</v>
      </c>
      <c r="H87" s="823"/>
    </row>
    <row r="88" spans="2:8" ht="13.2" customHeight="1" x14ac:dyDescent="0.3">
      <c r="B88" s="93"/>
      <c r="C88" s="99"/>
      <c r="D88" s="95"/>
      <c r="E88" s="96"/>
      <c r="F88" s="97"/>
      <c r="G88" s="98"/>
      <c r="H88" s="20"/>
    </row>
    <row r="89" spans="2:8" s="16" customFormat="1" ht="20.100000000000001" customHeight="1" x14ac:dyDescent="0.3">
      <c r="B89" s="773" t="s">
        <v>179</v>
      </c>
      <c r="C89" s="774"/>
      <c r="D89" s="774"/>
      <c r="E89" s="774"/>
      <c r="F89" s="774"/>
      <c r="G89" s="774"/>
      <c r="H89" s="775"/>
    </row>
    <row r="90" spans="2:8" ht="40.200000000000003" customHeight="1" x14ac:dyDescent="0.3">
      <c r="B90" s="505" t="s">
        <v>29</v>
      </c>
      <c r="C90" s="505" t="s">
        <v>30</v>
      </c>
      <c r="D90" s="506" t="s">
        <v>2227</v>
      </c>
      <c r="E90" s="788" t="s">
        <v>31</v>
      </c>
      <c r="F90" s="788"/>
      <c r="G90" s="789" t="s">
        <v>32</v>
      </c>
      <c r="H90" s="789"/>
    </row>
    <row r="91" spans="2:8" ht="13.2" customHeight="1" x14ac:dyDescent="0.3">
      <c r="B91" s="384" t="s">
        <v>421</v>
      </c>
      <c r="C91" s="378" t="s">
        <v>422</v>
      </c>
      <c r="D91" s="713">
        <v>2191.8600000000006</v>
      </c>
      <c r="E91" s="826" t="s">
        <v>1872</v>
      </c>
      <c r="F91" s="826"/>
      <c r="G91" s="818" t="s">
        <v>2127</v>
      </c>
      <c r="H91" s="819"/>
    </row>
    <row r="92" spans="2:8" ht="13.2" customHeight="1" x14ac:dyDescent="0.3">
      <c r="B92" s="385" t="s">
        <v>423</v>
      </c>
      <c r="C92" s="379" t="s">
        <v>424</v>
      </c>
      <c r="D92" s="714">
        <v>2191.8600000000006</v>
      </c>
      <c r="E92" s="837" t="s">
        <v>1874</v>
      </c>
      <c r="F92" s="837"/>
      <c r="G92" s="820" t="s">
        <v>2074</v>
      </c>
      <c r="H92" s="821"/>
    </row>
    <row r="93" spans="2:8" ht="13.2" customHeight="1" x14ac:dyDescent="0.3">
      <c r="B93" s="385" t="s">
        <v>425</v>
      </c>
      <c r="C93" s="379" t="s">
        <v>426</v>
      </c>
      <c r="D93" s="714">
        <v>2191.8600000000006</v>
      </c>
      <c r="E93" s="837" t="s">
        <v>1876</v>
      </c>
      <c r="F93" s="837"/>
      <c r="G93" s="820" t="s">
        <v>2075</v>
      </c>
      <c r="H93" s="821"/>
    </row>
    <row r="94" spans="2:8" ht="13.2" customHeight="1" x14ac:dyDescent="0.3">
      <c r="B94" s="385" t="s">
        <v>427</v>
      </c>
      <c r="C94" s="379" t="s">
        <v>428</v>
      </c>
      <c r="D94" s="714">
        <v>2191.8600000000006</v>
      </c>
      <c r="E94" s="837" t="s">
        <v>1878</v>
      </c>
      <c r="F94" s="837"/>
      <c r="G94" s="820" t="s">
        <v>2076</v>
      </c>
      <c r="H94" s="821"/>
    </row>
    <row r="95" spans="2:8" ht="13.2" customHeight="1" x14ac:dyDescent="0.3">
      <c r="B95" s="386" t="s">
        <v>429</v>
      </c>
      <c r="C95" s="382" t="s">
        <v>430</v>
      </c>
      <c r="D95" s="709">
        <v>2191.8600000000006</v>
      </c>
      <c r="E95" s="838" t="s">
        <v>1880</v>
      </c>
      <c r="F95" s="838"/>
      <c r="G95" s="822" t="s">
        <v>2076</v>
      </c>
      <c r="H95" s="823"/>
    </row>
    <row r="96" spans="2:8" x14ac:dyDescent="0.3">
      <c r="B96" s="93"/>
      <c r="C96" s="94"/>
      <c r="D96" s="100"/>
      <c r="E96" s="101"/>
      <c r="F96" s="97"/>
      <c r="G96" s="102"/>
      <c r="H96" s="98"/>
    </row>
    <row r="97" spans="2:8" s="16" customFormat="1" ht="20.100000000000001" customHeight="1" x14ac:dyDescent="0.3">
      <c r="B97" s="773" t="s">
        <v>431</v>
      </c>
      <c r="C97" s="774"/>
      <c r="D97" s="774"/>
      <c r="E97" s="774"/>
      <c r="F97" s="774"/>
      <c r="G97" s="774"/>
      <c r="H97" s="775"/>
    </row>
    <row r="98" spans="2:8" ht="40.200000000000003" customHeight="1" x14ac:dyDescent="0.3">
      <c r="B98" s="505" t="s">
        <v>29</v>
      </c>
      <c r="C98" s="505" t="s">
        <v>30</v>
      </c>
      <c r="D98" s="506" t="s">
        <v>2227</v>
      </c>
      <c r="E98" s="788" t="s">
        <v>31</v>
      </c>
      <c r="F98" s="788"/>
      <c r="G98" s="789" t="s">
        <v>32</v>
      </c>
      <c r="H98" s="789"/>
    </row>
    <row r="99" spans="2:8" ht="13.2" customHeight="1" x14ac:dyDescent="0.3">
      <c r="B99" s="508" t="s">
        <v>432</v>
      </c>
      <c r="C99" s="511" t="s">
        <v>433</v>
      </c>
      <c r="D99" s="707">
        <v>2182.1400000000003</v>
      </c>
      <c r="E99" s="835" t="s">
        <v>1832</v>
      </c>
      <c r="F99" s="836"/>
      <c r="G99" s="831" t="s">
        <v>2070</v>
      </c>
      <c r="H99" s="832"/>
    </row>
    <row r="100" spans="2:8" ht="13.2" customHeight="1" x14ac:dyDescent="0.3">
      <c r="B100" s="509" t="s">
        <v>434</v>
      </c>
      <c r="C100" s="512" t="s">
        <v>435</v>
      </c>
      <c r="D100" s="708">
        <v>3278.8800000000006</v>
      </c>
      <c r="E100" s="827" t="s">
        <v>1834</v>
      </c>
      <c r="F100" s="828"/>
      <c r="G100" s="833" t="s">
        <v>2082</v>
      </c>
      <c r="H100" s="834"/>
    </row>
    <row r="101" spans="2:8" ht="13.2" customHeight="1" x14ac:dyDescent="0.3">
      <c r="B101" s="509" t="s">
        <v>436</v>
      </c>
      <c r="C101" s="513" t="s">
        <v>437</v>
      </c>
      <c r="D101" s="708">
        <v>3278.8800000000006</v>
      </c>
      <c r="E101" s="827" t="s">
        <v>1836</v>
      </c>
      <c r="F101" s="828"/>
      <c r="G101" s="778" t="s">
        <v>2129</v>
      </c>
      <c r="H101" s="779"/>
    </row>
    <row r="102" spans="2:8" ht="13.2" customHeight="1" x14ac:dyDescent="0.3">
      <c r="B102" s="509" t="s">
        <v>438</v>
      </c>
      <c r="C102" s="513" t="s">
        <v>439</v>
      </c>
      <c r="D102" s="708">
        <v>3278.8800000000006</v>
      </c>
      <c r="E102" s="827" t="s">
        <v>1838</v>
      </c>
      <c r="F102" s="828"/>
      <c r="G102" s="833" t="s">
        <v>2084</v>
      </c>
      <c r="H102" s="834"/>
    </row>
    <row r="103" spans="2:8" ht="13.2" customHeight="1" x14ac:dyDescent="0.3">
      <c r="B103" s="509" t="s">
        <v>440</v>
      </c>
      <c r="C103" s="513" t="s">
        <v>441</v>
      </c>
      <c r="D103" s="708">
        <v>3278.8800000000006</v>
      </c>
      <c r="E103" s="827" t="s">
        <v>1840</v>
      </c>
      <c r="F103" s="828"/>
      <c r="G103" s="833" t="s">
        <v>2080</v>
      </c>
      <c r="H103" s="834"/>
    </row>
    <row r="104" spans="2:8" ht="13.2" customHeight="1" x14ac:dyDescent="0.3">
      <c r="B104" s="509" t="s">
        <v>442</v>
      </c>
      <c r="C104" s="513" t="s">
        <v>443</v>
      </c>
      <c r="D104" s="708">
        <v>3278.8800000000006</v>
      </c>
      <c r="E104" s="827" t="s">
        <v>1842</v>
      </c>
      <c r="F104" s="828"/>
      <c r="G104" s="833" t="s">
        <v>2081</v>
      </c>
      <c r="H104" s="834"/>
    </row>
    <row r="105" spans="2:8" ht="13.2" customHeight="1" x14ac:dyDescent="0.3">
      <c r="B105" s="509" t="s">
        <v>444</v>
      </c>
      <c r="C105" s="513" t="s">
        <v>445</v>
      </c>
      <c r="D105" s="708">
        <v>3278.8800000000006</v>
      </c>
      <c r="E105" s="827" t="s">
        <v>1882</v>
      </c>
      <c r="F105" s="828"/>
      <c r="G105" s="833" t="s">
        <v>2109</v>
      </c>
      <c r="H105" s="834"/>
    </row>
    <row r="106" spans="2:8" ht="13.2" customHeight="1" x14ac:dyDescent="0.3">
      <c r="B106" s="509" t="s">
        <v>446</v>
      </c>
      <c r="C106" s="513" t="s">
        <v>447</v>
      </c>
      <c r="D106" s="708">
        <v>3278.8800000000006</v>
      </c>
      <c r="E106" s="827" t="s">
        <v>1884</v>
      </c>
      <c r="F106" s="828"/>
      <c r="G106" s="833" t="s">
        <v>2105</v>
      </c>
      <c r="H106" s="834"/>
    </row>
    <row r="107" spans="2:8" ht="13.2" customHeight="1" x14ac:dyDescent="0.3">
      <c r="B107" s="509" t="s">
        <v>448</v>
      </c>
      <c r="C107" s="513" t="s">
        <v>449</v>
      </c>
      <c r="D107" s="708">
        <v>3278.8800000000006</v>
      </c>
      <c r="E107" s="827" t="s">
        <v>1886</v>
      </c>
      <c r="F107" s="828"/>
      <c r="G107" s="833" t="s">
        <v>2110</v>
      </c>
      <c r="H107" s="834"/>
    </row>
    <row r="108" spans="2:8" ht="13.2" customHeight="1" x14ac:dyDescent="0.3">
      <c r="B108" s="509" t="s">
        <v>450</v>
      </c>
      <c r="C108" s="513" t="s">
        <v>451</v>
      </c>
      <c r="D108" s="708">
        <v>3278.8800000000006</v>
      </c>
      <c r="E108" s="827" t="s">
        <v>1888</v>
      </c>
      <c r="F108" s="828"/>
      <c r="G108" s="833" t="s">
        <v>2092</v>
      </c>
      <c r="H108" s="834"/>
    </row>
    <row r="109" spans="2:8" ht="13.2" customHeight="1" x14ac:dyDescent="0.3">
      <c r="B109" s="509" t="s">
        <v>452</v>
      </c>
      <c r="C109" s="513" t="s">
        <v>453</v>
      </c>
      <c r="D109" s="708">
        <v>3278.8800000000006</v>
      </c>
      <c r="E109" s="827" t="s">
        <v>1890</v>
      </c>
      <c r="F109" s="828"/>
      <c r="G109" s="833" t="s">
        <v>2106</v>
      </c>
      <c r="H109" s="834"/>
    </row>
    <row r="110" spans="2:8" ht="13.2" customHeight="1" x14ac:dyDescent="0.3">
      <c r="B110" s="509" t="s">
        <v>454</v>
      </c>
      <c r="C110" s="513" t="s">
        <v>455</v>
      </c>
      <c r="D110" s="708">
        <v>3278.8800000000006</v>
      </c>
      <c r="E110" s="827" t="s">
        <v>1892</v>
      </c>
      <c r="F110" s="828"/>
      <c r="G110" s="833" t="s">
        <v>2104</v>
      </c>
      <c r="H110" s="834"/>
    </row>
    <row r="111" spans="2:8" ht="13.2" customHeight="1" x14ac:dyDescent="0.3">
      <c r="B111" s="509" t="s">
        <v>456</v>
      </c>
      <c r="C111" s="513" t="s">
        <v>457</v>
      </c>
      <c r="D111" s="708">
        <v>3278.8800000000006</v>
      </c>
      <c r="E111" s="827" t="s">
        <v>1894</v>
      </c>
      <c r="F111" s="828"/>
      <c r="G111" s="833" t="s">
        <v>2093</v>
      </c>
      <c r="H111" s="834"/>
    </row>
    <row r="112" spans="2:8" ht="13.2" customHeight="1" x14ac:dyDescent="0.3">
      <c r="B112" s="509" t="s">
        <v>458</v>
      </c>
      <c r="C112" s="513" t="s">
        <v>459</v>
      </c>
      <c r="D112" s="708">
        <v>3278.8800000000006</v>
      </c>
      <c r="E112" s="827" t="s">
        <v>1896</v>
      </c>
      <c r="F112" s="828"/>
      <c r="G112" s="833" t="s">
        <v>2094</v>
      </c>
      <c r="H112" s="834"/>
    </row>
    <row r="113" spans="2:8" ht="13.2" customHeight="1" x14ac:dyDescent="0.3">
      <c r="B113" s="509" t="s">
        <v>460</v>
      </c>
      <c r="C113" s="513" t="s">
        <v>461</v>
      </c>
      <c r="D113" s="708">
        <v>3278.8800000000006</v>
      </c>
      <c r="E113" s="827" t="s">
        <v>1898</v>
      </c>
      <c r="F113" s="828"/>
      <c r="G113" s="833" t="s">
        <v>2095</v>
      </c>
      <c r="H113" s="834"/>
    </row>
    <row r="114" spans="2:8" ht="13.2" customHeight="1" x14ac:dyDescent="0.3">
      <c r="B114" s="509" t="s">
        <v>462</v>
      </c>
      <c r="C114" s="513" t="s">
        <v>463</v>
      </c>
      <c r="D114" s="708">
        <v>3278.8800000000006</v>
      </c>
      <c r="E114" s="827" t="s">
        <v>1900</v>
      </c>
      <c r="F114" s="828"/>
      <c r="G114" s="833" t="s">
        <v>2096</v>
      </c>
      <c r="H114" s="834"/>
    </row>
    <row r="115" spans="2:8" ht="13.2" customHeight="1" x14ac:dyDescent="0.3">
      <c r="B115" s="509" t="s">
        <v>464</v>
      </c>
      <c r="C115" s="513" t="s">
        <v>465</v>
      </c>
      <c r="D115" s="708">
        <v>3278.8800000000006</v>
      </c>
      <c r="E115" s="827" t="s">
        <v>1902</v>
      </c>
      <c r="F115" s="828"/>
      <c r="G115" s="833" t="s">
        <v>2097</v>
      </c>
      <c r="H115" s="834"/>
    </row>
    <row r="116" spans="2:8" ht="13.2" customHeight="1" x14ac:dyDescent="0.3">
      <c r="B116" s="509" t="s">
        <v>466</v>
      </c>
      <c r="C116" s="513" t="s">
        <v>467</v>
      </c>
      <c r="D116" s="708">
        <v>3278.8800000000006</v>
      </c>
      <c r="E116" s="827" t="s">
        <v>1904</v>
      </c>
      <c r="F116" s="828"/>
      <c r="G116" s="833" t="s">
        <v>2108</v>
      </c>
      <c r="H116" s="834"/>
    </row>
    <row r="117" spans="2:8" ht="13.2" customHeight="1" x14ac:dyDescent="0.3">
      <c r="B117" s="509" t="s">
        <v>468</v>
      </c>
      <c r="C117" s="513" t="s">
        <v>469</v>
      </c>
      <c r="D117" s="708">
        <v>3278.8800000000006</v>
      </c>
      <c r="E117" s="827" t="s">
        <v>1906</v>
      </c>
      <c r="F117" s="828"/>
      <c r="G117" s="833" t="s">
        <v>2098</v>
      </c>
      <c r="H117" s="834"/>
    </row>
    <row r="118" spans="2:8" ht="13.2" customHeight="1" x14ac:dyDescent="0.3">
      <c r="B118" s="510" t="s">
        <v>470</v>
      </c>
      <c r="C118" s="514" t="s">
        <v>471</v>
      </c>
      <c r="D118" s="709">
        <v>3278.8800000000006</v>
      </c>
      <c r="E118" s="829" t="s">
        <v>1908</v>
      </c>
      <c r="F118" s="830"/>
      <c r="G118" s="824" t="s">
        <v>2099</v>
      </c>
      <c r="H118" s="825"/>
    </row>
    <row r="119" spans="2:8" x14ac:dyDescent="0.3">
      <c r="B119" s="93"/>
      <c r="C119" s="94"/>
      <c r="D119" s="100"/>
      <c r="E119" s="101"/>
      <c r="F119" s="97"/>
      <c r="G119" s="102"/>
      <c r="H119" s="98"/>
    </row>
    <row r="120" spans="2:8" s="16" customFormat="1" ht="20.100000000000001" customHeight="1" x14ac:dyDescent="0.3">
      <c r="B120" s="773" t="s">
        <v>229</v>
      </c>
      <c r="C120" s="774"/>
      <c r="D120" s="774"/>
      <c r="E120" s="774"/>
      <c r="F120" s="774"/>
      <c r="G120" s="774"/>
      <c r="H120" s="775"/>
    </row>
    <row r="121" spans="2:8" ht="40.200000000000003" customHeight="1" x14ac:dyDescent="0.3">
      <c r="B121" s="505" t="s">
        <v>29</v>
      </c>
      <c r="C121" s="505" t="s">
        <v>30</v>
      </c>
      <c r="D121" s="506" t="s">
        <v>2227</v>
      </c>
      <c r="E121" s="788" t="s">
        <v>31</v>
      </c>
      <c r="F121" s="788"/>
      <c r="G121" s="789" t="s">
        <v>32</v>
      </c>
      <c r="H121" s="789"/>
    </row>
    <row r="122" spans="2:8" ht="13.2" customHeight="1" x14ac:dyDescent="0.3">
      <c r="B122" s="387" t="s">
        <v>472</v>
      </c>
      <c r="C122" s="378" t="s">
        <v>473</v>
      </c>
      <c r="D122" s="713">
        <v>8822.5200000000023</v>
      </c>
      <c r="E122" s="826" t="s">
        <v>232</v>
      </c>
      <c r="F122" s="826"/>
      <c r="G122" s="818" t="s">
        <v>2101</v>
      </c>
      <c r="H122" s="819"/>
    </row>
    <row r="123" spans="2:8" ht="13.2" customHeight="1" x14ac:dyDescent="0.3">
      <c r="B123" s="246" t="s">
        <v>474</v>
      </c>
      <c r="C123" s="379" t="s">
        <v>475</v>
      </c>
      <c r="D123" s="714">
        <v>8822.5200000000023</v>
      </c>
      <c r="E123" s="816" t="s">
        <v>232</v>
      </c>
      <c r="F123" s="816"/>
      <c r="G123" s="820" t="s">
        <v>2102</v>
      </c>
      <c r="H123" s="821"/>
    </row>
    <row r="124" spans="2:8" ht="13.2" customHeight="1" x14ac:dyDescent="0.3">
      <c r="B124" s="246" t="s">
        <v>476</v>
      </c>
      <c r="C124" s="379" t="s">
        <v>477</v>
      </c>
      <c r="D124" s="714">
        <v>8822.5200000000023</v>
      </c>
      <c r="E124" s="816" t="s">
        <v>232</v>
      </c>
      <c r="F124" s="816"/>
      <c r="G124" s="820" t="s">
        <v>2103</v>
      </c>
      <c r="H124" s="821"/>
    </row>
    <row r="125" spans="2:8" ht="13.2" customHeight="1" x14ac:dyDescent="0.3">
      <c r="B125" s="246" t="s">
        <v>478</v>
      </c>
      <c r="C125" s="379" t="s">
        <v>479</v>
      </c>
      <c r="D125" s="714">
        <v>8822.5200000000023</v>
      </c>
      <c r="E125" s="816" t="s">
        <v>232</v>
      </c>
      <c r="F125" s="816"/>
      <c r="G125" s="820" t="s">
        <v>2101</v>
      </c>
      <c r="H125" s="821"/>
    </row>
    <row r="126" spans="2:8" ht="13.2" customHeight="1" x14ac:dyDescent="0.3">
      <c r="B126" s="246" t="s">
        <v>480</v>
      </c>
      <c r="C126" s="379" t="s">
        <v>481</v>
      </c>
      <c r="D126" s="714">
        <v>8822.5200000000023</v>
      </c>
      <c r="E126" s="816" t="s">
        <v>232</v>
      </c>
      <c r="F126" s="816"/>
      <c r="G126" s="820" t="s">
        <v>2102</v>
      </c>
      <c r="H126" s="821"/>
    </row>
    <row r="127" spans="2:8" ht="13.2" customHeight="1" x14ac:dyDescent="0.3">
      <c r="B127" s="246" t="s">
        <v>482</v>
      </c>
      <c r="C127" s="379" t="s">
        <v>483</v>
      </c>
      <c r="D127" s="714">
        <v>8822.5200000000023</v>
      </c>
      <c r="E127" s="816" t="s">
        <v>232</v>
      </c>
      <c r="F127" s="816"/>
      <c r="G127" s="820" t="s">
        <v>2103</v>
      </c>
      <c r="H127" s="821"/>
    </row>
    <row r="128" spans="2:8" ht="13.2" customHeight="1" x14ac:dyDescent="0.3">
      <c r="B128" s="246" t="s">
        <v>484</v>
      </c>
      <c r="C128" s="379" t="s">
        <v>485</v>
      </c>
      <c r="D128" s="714">
        <v>8822.5200000000023</v>
      </c>
      <c r="E128" s="816" t="s">
        <v>232</v>
      </c>
      <c r="F128" s="816"/>
      <c r="G128" s="820" t="s">
        <v>2101</v>
      </c>
      <c r="H128" s="821"/>
    </row>
    <row r="129" spans="2:8" ht="13.2" customHeight="1" x14ac:dyDescent="0.3">
      <c r="B129" s="246" t="s">
        <v>486</v>
      </c>
      <c r="C129" s="379" t="s">
        <v>487</v>
      </c>
      <c r="D129" s="714">
        <v>8822.5200000000023</v>
      </c>
      <c r="E129" s="816" t="s">
        <v>232</v>
      </c>
      <c r="F129" s="816"/>
      <c r="G129" s="820" t="s">
        <v>2102</v>
      </c>
      <c r="H129" s="821"/>
    </row>
    <row r="130" spans="2:8" ht="13.2" customHeight="1" x14ac:dyDescent="0.3">
      <c r="B130" s="249" t="s">
        <v>488</v>
      </c>
      <c r="C130" s="382" t="s">
        <v>489</v>
      </c>
      <c r="D130" s="709">
        <v>8822.5200000000023</v>
      </c>
      <c r="E130" s="817" t="s">
        <v>232</v>
      </c>
      <c r="F130" s="817"/>
      <c r="G130" s="822" t="s">
        <v>2103</v>
      </c>
      <c r="H130" s="823"/>
    </row>
    <row r="131" spans="2:8" x14ac:dyDescent="0.3">
      <c r="B131" s="30"/>
      <c r="C131" s="30"/>
      <c r="D131" s="95"/>
      <c r="E131" s="96"/>
      <c r="F131" s="97"/>
      <c r="G131" s="98"/>
      <c r="H131" s="98"/>
    </row>
    <row r="132" spans="2:8" s="16" customFormat="1" ht="20.100000000000001" customHeight="1" x14ac:dyDescent="0.3">
      <c r="B132" s="773" t="s">
        <v>490</v>
      </c>
      <c r="C132" s="774"/>
      <c r="D132" s="772"/>
      <c r="E132" s="236"/>
      <c r="F132" s="236"/>
      <c r="G132" s="190"/>
      <c r="H132" s="190"/>
    </row>
    <row r="133" spans="2:8" s="16" customFormat="1" ht="40.200000000000003" customHeight="1" x14ac:dyDescent="0.3">
      <c r="B133" s="505" t="s">
        <v>29</v>
      </c>
      <c r="C133" s="505" t="s">
        <v>30</v>
      </c>
      <c r="D133" s="506" t="s">
        <v>2227</v>
      </c>
      <c r="E133" s="236"/>
      <c r="F133" s="236"/>
      <c r="G133" s="236"/>
      <c r="H133" s="236"/>
    </row>
    <row r="134" spans="2:8" ht="13.2" customHeight="1" x14ac:dyDescent="0.3">
      <c r="B134" s="244" t="s">
        <v>491</v>
      </c>
      <c r="C134" s="388" t="s">
        <v>252</v>
      </c>
      <c r="D134" s="767">
        <v>868.32000000000016</v>
      </c>
      <c r="E134" s="236"/>
      <c r="F134" s="236"/>
      <c r="G134" s="236"/>
      <c r="H134" s="236"/>
    </row>
    <row r="135" spans="2:8" ht="13.2" customHeight="1" x14ac:dyDescent="0.3">
      <c r="B135" s="246" t="s">
        <v>253</v>
      </c>
      <c r="C135" s="379" t="s">
        <v>492</v>
      </c>
      <c r="D135" s="768">
        <v>1195.5600000000002</v>
      </c>
      <c r="E135" s="236"/>
      <c r="F135" s="236"/>
      <c r="G135" s="236"/>
      <c r="H135" s="236"/>
    </row>
    <row r="136" spans="2:8" ht="13.2" customHeight="1" x14ac:dyDescent="0.3">
      <c r="B136" s="248" t="s">
        <v>255</v>
      </c>
      <c r="C136" s="389" t="s">
        <v>493</v>
      </c>
      <c r="D136" s="768">
        <v>1138.8600000000004</v>
      </c>
      <c r="E136" s="236"/>
      <c r="F136" s="236"/>
      <c r="G136" s="236"/>
      <c r="H136" s="236"/>
    </row>
    <row r="137" spans="2:8" ht="13.2" customHeight="1" x14ac:dyDescent="0.3">
      <c r="B137" s="246" t="s">
        <v>257</v>
      </c>
      <c r="C137" s="379" t="s">
        <v>258</v>
      </c>
      <c r="D137" s="768">
        <v>0</v>
      </c>
      <c r="E137" s="236"/>
      <c r="F137" s="236"/>
      <c r="G137" s="236"/>
      <c r="H137" s="236"/>
    </row>
    <row r="138" spans="2:8" ht="13.2" customHeight="1" x14ac:dyDescent="0.3">
      <c r="B138" s="249" t="s">
        <v>260</v>
      </c>
      <c r="C138" s="382" t="s">
        <v>261</v>
      </c>
      <c r="D138" s="769">
        <v>103.68</v>
      </c>
      <c r="E138" s="236"/>
      <c r="F138" s="236"/>
      <c r="G138" s="236"/>
      <c r="H138" s="236"/>
    </row>
    <row r="139" spans="2:8" x14ac:dyDescent="0.3">
      <c r="B139" s="30"/>
      <c r="C139" s="30"/>
      <c r="D139" s="95"/>
      <c r="E139" s="96"/>
      <c r="F139" s="97"/>
      <c r="G139" s="98"/>
      <c r="H139" s="98"/>
    </row>
    <row r="140" spans="2:8" s="16" customFormat="1" ht="20.100000000000001" customHeight="1" x14ac:dyDescent="0.3">
      <c r="B140" s="773" t="s">
        <v>262</v>
      </c>
      <c r="C140" s="774"/>
      <c r="D140" s="775"/>
      <c r="E140" s="236"/>
      <c r="F140" s="236"/>
      <c r="G140" s="236"/>
      <c r="H140" s="236"/>
    </row>
    <row r="141" spans="2:8" ht="40.200000000000003" customHeight="1" x14ac:dyDescent="0.3">
      <c r="B141" s="505" t="s">
        <v>29</v>
      </c>
      <c r="C141" s="505" t="s">
        <v>30</v>
      </c>
      <c r="D141" s="506" t="s">
        <v>2227</v>
      </c>
      <c r="E141" s="237"/>
      <c r="F141" s="237"/>
      <c r="G141" s="237"/>
      <c r="H141" s="237"/>
    </row>
    <row r="142" spans="2:8" ht="73.5" customHeight="1" x14ac:dyDescent="0.3">
      <c r="B142" s="387" t="s">
        <v>263</v>
      </c>
      <c r="C142" s="378" t="s">
        <v>264</v>
      </c>
      <c r="D142" s="704">
        <v>626.94000000000005</v>
      </c>
      <c r="E142" s="237"/>
      <c r="F142" s="237"/>
      <c r="G142" s="237"/>
      <c r="H142" s="237"/>
    </row>
    <row r="143" spans="2:8" ht="13.2" customHeight="1" x14ac:dyDescent="0.3">
      <c r="B143" s="246" t="s">
        <v>265</v>
      </c>
      <c r="C143" s="379" t="s">
        <v>266</v>
      </c>
      <c r="D143" s="705">
        <v>84.240000000000023</v>
      </c>
      <c r="E143" s="237"/>
      <c r="F143" s="237"/>
      <c r="G143" s="237"/>
      <c r="H143" s="237"/>
    </row>
    <row r="144" spans="2:8" ht="26.4" x14ac:dyDescent="0.3">
      <c r="B144" s="246" t="s">
        <v>494</v>
      </c>
      <c r="C144" s="379" t="s">
        <v>495</v>
      </c>
      <c r="D144" s="705">
        <v>515.16000000000008</v>
      </c>
      <c r="E144" s="237"/>
      <c r="F144" s="237"/>
      <c r="G144" s="237"/>
      <c r="H144" s="237"/>
    </row>
    <row r="145" spans="2:8" ht="39.6" x14ac:dyDescent="0.3">
      <c r="B145" s="246" t="s">
        <v>496</v>
      </c>
      <c r="C145" s="379" t="s">
        <v>497</v>
      </c>
      <c r="D145" s="705">
        <v>780.84</v>
      </c>
      <c r="E145" s="237"/>
      <c r="F145" s="237"/>
      <c r="G145" s="237"/>
      <c r="H145" s="237"/>
    </row>
    <row r="146" spans="2:8" ht="13.2" customHeight="1" x14ac:dyDescent="0.3">
      <c r="B146" s="246" t="s">
        <v>267</v>
      </c>
      <c r="C146" s="379" t="s">
        <v>268</v>
      </c>
      <c r="D146" s="705">
        <v>103.68</v>
      </c>
      <c r="E146" s="237"/>
      <c r="F146" s="237"/>
      <c r="G146" s="237"/>
      <c r="H146" s="237"/>
    </row>
    <row r="147" spans="2:8" ht="13.2" customHeight="1" x14ac:dyDescent="0.3">
      <c r="B147" s="249" t="s">
        <v>269</v>
      </c>
      <c r="C147" s="382" t="s">
        <v>270</v>
      </c>
      <c r="D147" s="706">
        <v>74.52000000000001</v>
      </c>
      <c r="E147" s="237"/>
      <c r="F147" s="237"/>
      <c r="G147" s="237"/>
      <c r="H147" s="237"/>
    </row>
    <row r="148" spans="2:8" x14ac:dyDescent="0.3">
      <c r="B148" s="30"/>
      <c r="C148" s="30"/>
      <c r="D148" s="30"/>
      <c r="E148" s="30"/>
      <c r="F148" s="30"/>
      <c r="G148" s="30"/>
      <c r="H148" s="30"/>
    </row>
  </sheetData>
  <mergeCells count="239">
    <mergeCell ref="E77:F77"/>
    <mergeCell ref="E69:F69"/>
    <mergeCell ref="G69:H69"/>
    <mergeCell ref="E70:F70"/>
    <mergeCell ref="E71:F71"/>
    <mergeCell ref="E72:F72"/>
    <mergeCell ref="E85:F85"/>
    <mergeCell ref="G85:H85"/>
    <mergeCell ref="E86:F86"/>
    <mergeCell ref="G86:H86"/>
    <mergeCell ref="E78:F78"/>
    <mergeCell ref="E79:F79"/>
    <mergeCell ref="E80:F80"/>
    <mergeCell ref="E81:F81"/>
    <mergeCell ref="G70:H70"/>
    <mergeCell ref="G71:H71"/>
    <mergeCell ref="G72:H72"/>
    <mergeCell ref="G73:H73"/>
    <mergeCell ref="G74:H74"/>
    <mergeCell ref="G75:H75"/>
    <mergeCell ref="G76:H76"/>
    <mergeCell ref="G77:H77"/>
    <mergeCell ref="G78:H78"/>
    <mergeCell ref="G79:H79"/>
    <mergeCell ref="G80:H80"/>
    <mergeCell ref="G81:H81"/>
    <mergeCell ref="E73:F73"/>
    <mergeCell ref="E74:F74"/>
    <mergeCell ref="E75:F75"/>
    <mergeCell ref="E76:F76"/>
    <mergeCell ref="E87:F87"/>
    <mergeCell ref="G87:H87"/>
    <mergeCell ref="G42:H42"/>
    <mergeCell ref="G43:H43"/>
    <mergeCell ref="G44:H44"/>
    <mergeCell ref="E66:F66"/>
    <mergeCell ref="G66:H66"/>
    <mergeCell ref="E50:F50"/>
    <mergeCell ref="G50:H50"/>
    <mergeCell ref="E51:F51"/>
    <mergeCell ref="E52:F52"/>
    <mergeCell ref="E53:F53"/>
    <mergeCell ref="E54:F54"/>
    <mergeCell ref="E62:F62"/>
    <mergeCell ref="E63:F63"/>
    <mergeCell ref="E64:F64"/>
    <mergeCell ref="E65:F65"/>
    <mergeCell ref="G51:H51"/>
    <mergeCell ref="G37:H37"/>
    <mergeCell ref="G38:H38"/>
    <mergeCell ref="G39:H39"/>
    <mergeCell ref="G40:H40"/>
    <mergeCell ref="G41:H41"/>
    <mergeCell ref="E47:F47"/>
    <mergeCell ref="G47:H47"/>
    <mergeCell ref="E48:F48"/>
    <mergeCell ref="E49:F49"/>
    <mergeCell ref="G48:H48"/>
    <mergeCell ref="G49:H49"/>
    <mergeCell ref="B46:H46"/>
    <mergeCell ref="E44:F44"/>
    <mergeCell ref="G33:H33"/>
    <mergeCell ref="G34:H34"/>
    <mergeCell ref="G35:H35"/>
    <mergeCell ref="G36:H36"/>
    <mergeCell ref="G27:H27"/>
    <mergeCell ref="G28:H28"/>
    <mergeCell ref="G29:H29"/>
    <mergeCell ref="G30:H30"/>
    <mergeCell ref="G31:H31"/>
    <mergeCell ref="G24:H24"/>
    <mergeCell ref="G25:H25"/>
    <mergeCell ref="G26:H26"/>
    <mergeCell ref="G17:H17"/>
    <mergeCell ref="G18:H18"/>
    <mergeCell ref="G19:H19"/>
    <mergeCell ref="G20:H20"/>
    <mergeCell ref="G21:H21"/>
    <mergeCell ref="G32:H32"/>
    <mergeCell ref="G15:H15"/>
    <mergeCell ref="G16:H16"/>
    <mergeCell ref="G7:H7"/>
    <mergeCell ref="G8:H8"/>
    <mergeCell ref="G9:H9"/>
    <mergeCell ref="G10:H10"/>
    <mergeCell ref="G11:H11"/>
    <mergeCell ref="G22:H22"/>
    <mergeCell ref="G23:H23"/>
    <mergeCell ref="B2:H2"/>
    <mergeCell ref="E13:F13"/>
    <mergeCell ref="E14:F14"/>
    <mergeCell ref="E15:F15"/>
    <mergeCell ref="E16:F16"/>
    <mergeCell ref="E17:F17"/>
    <mergeCell ref="E18:F18"/>
    <mergeCell ref="E19:F19"/>
    <mergeCell ref="E20:F20"/>
    <mergeCell ref="B3:E3"/>
    <mergeCell ref="E6:F6"/>
    <mergeCell ref="E5:F5"/>
    <mergeCell ref="G5:H5"/>
    <mergeCell ref="G6:H6"/>
    <mergeCell ref="E7:F7"/>
    <mergeCell ref="E8:F8"/>
    <mergeCell ref="G12:H12"/>
    <mergeCell ref="E9:F9"/>
    <mergeCell ref="E10:F10"/>
    <mergeCell ref="E11:F11"/>
    <mergeCell ref="E12:F12"/>
    <mergeCell ref="B4:H4"/>
    <mergeCell ref="G13:H13"/>
    <mergeCell ref="G14:H14"/>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42:F42"/>
    <mergeCell ref="E43:F43"/>
    <mergeCell ref="E37:F37"/>
    <mergeCell ref="E38:F38"/>
    <mergeCell ref="E39:F39"/>
    <mergeCell ref="E40:F40"/>
    <mergeCell ref="E41:F4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E55:F55"/>
    <mergeCell ref="E56:F56"/>
    <mergeCell ref="E57:F57"/>
    <mergeCell ref="E58:F58"/>
    <mergeCell ref="E59:F59"/>
    <mergeCell ref="E60:F60"/>
    <mergeCell ref="E61:F61"/>
    <mergeCell ref="E84:F84"/>
    <mergeCell ref="G84:H84"/>
    <mergeCell ref="E90:F90"/>
    <mergeCell ref="G90:H90"/>
    <mergeCell ref="E91:F91"/>
    <mergeCell ref="E92:F92"/>
    <mergeCell ref="E93:F93"/>
    <mergeCell ref="E94:F94"/>
    <mergeCell ref="E95:F95"/>
    <mergeCell ref="G91:H91"/>
    <mergeCell ref="G92:H92"/>
    <mergeCell ref="G93:H93"/>
    <mergeCell ref="G94:H94"/>
    <mergeCell ref="G95:H95"/>
    <mergeCell ref="E98:F98"/>
    <mergeCell ref="G98:H98"/>
    <mergeCell ref="E99:F99"/>
    <mergeCell ref="E100:F100"/>
    <mergeCell ref="E101:F101"/>
    <mergeCell ref="E102:F102"/>
    <mergeCell ref="E103:F103"/>
    <mergeCell ref="E104:F104"/>
    <mergeCell ref="E105:F105"/>
    <mergeCell ref="G115:H115"/>
    <mergeCell ref="G116:H116"/>
    <mergeCell ref="G117:H117"/>
    <mergeCell ref="E106:F106"/>
    <mergeCell ref="E107:F107"/>
    <mergeCell ref="E108:F108"/>
    <mergeCell ref="E109:F109"/>
    <mergeCell ref="E110:F110"/>
    <mergeCell ref="E111:F111"/>
    <mergeCell ref="E112:F112"/>
    <mergeCell ref="E113:F113"/>
    <mergeCell ref="E114:F114"/>
    <mergeCell ref="E124:F124"/>
    <mergeCell ref="E125:F125"/>
    <mergeCell ref="E126:F126"/>
    <mergeCell ref="E127:F127"/>
    <mergeCell ref="E115:F115"/>
    <mergeCell ref="E116:F116"/>
    <mergeCell ref="E117:F117"/>
    <mergeCell ref="E118:F118"/>
    <mergeCell ref="G99:H99"/>
    <mergeCell ref="G100:H100"/>
    <mergeCell ref="G101:H101"/>
    <mergeCell ref="G102:H102"/>
    <mergeCell ref="G103:H103"/>
    <mergeCell ref="G104:H104"/>
    <mergeCell ref="G105:H105"/>
    <mergeCell ref="G106:H106"/>
    <mergeCell ref="G107:H107"/>
    <mergeCell ref="G108:H108"/>
    <mergeCell ref="G109:H109"/>
    <mergeCell ref="G110:H110"/>
    <mergeCell ref="G111:H111"/>
    <mergeCell ref="G112:H112"/>
    <mergeCell ref="G113:H113"/>
    <mergeCell ref="G114:H114"/>
    <mergeCell ref="B68:H68"/>
    <mergeCell ref="B83:H83"/>
    <mergeCell ref="B89:H89"/>
    <mergeCell ref="B97:H97"/>
    <mergeCell ref="B120:H120"/>
    <mergeCell ref="B132:D132"/>
    <mergeCell ref="B140:D140"/>
    <mergeCell ref="E128:F128"/>
    <mergeCell ref="E129:F129"/>
    <mergeCell ref="E130:F130"/>
    <mergeCell ref="G122:H122"/>
    <mergeCell ref="G123:H123"/>
    <mergeCell ref="G124:H124"/>
    <mergeCell ref="G125:H125"/>
    <mergeCell ref="G126:H126"/>
    <mergeCell ref="G127:H127"/>
    <mergeCell ref="G128:H128"/>
    <mergeCell ref="G129:H129"/>
    <mergeCell ref="G130:H130"/>
    <mergeCell ref="G118:H118"/>
    <mergeCell ref="E121:F121"/>
    <mergeCell ref="G121:H121"/>
    <mergeCell ref="E122:F122"/>
    <mergeCell ref="E123:F123"/>
  </mergeCells>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D77D-701C-44A5-A5A3-A68427C96F73}">
  <sheetPr codeName="Sheet24">
    <tabColor theme="3" tint="0.59999389629810485"/>
    <pageSetUpPr fitToPage="1"/>
  </sheetPr>
  <dimension ref="A1:H152"/>
  <sheetViews>
    <sheetView showGridLines="0" view="pageBreakPreview" topLeftCell="B3" zoomScale="115" zoomScaleNormal="115" zoomScaleSheetLayoutView="115" zoomScalePageLayoutView="70" workbookViewId="0">
      <selection activeCell="D146" sqref="D146"/>
    </sheetView>
  </sheetViews>
  <sheetFormatPr defaultColWidth="9.21875" defaultRowHeight="13.8" x14ac:dyDescent="0.3"/>
  <cols>
    <col min="1" max="1" width="0" style="15" hidden="1" customWidth="1"/>
    <col min="2" max="2" width="15.5546875" style="15" customWidth="1"/>
    <col min="3" max="3" width="60.5546875" style="15" customWidth="1"/>
    <col min="4" max="5" width="10.5546875" style="15" customWidth="1"/>
    <col min="6" max="7" width="9.5546875" style="15" customWidth="1"/>
    <col min="8" max="8" width="12.21875" style="15" customWidth="1"/>
    <col min="9" max="16384" width="9.21875" style="15"/>
  </cols>
  <sheetData>
    <row r="1" spans="1:8" hidden="1" x14ac:dyDescent="0.3">
      <c r="A1" s="15" t="s">
        <v>0</v>
      </c>
    </row>
    <row r="2" spans="1:8" s="1" customFormat="1" ht="60" customHeight="1" x14ac:dyDescent="0.25">
      <c r="B2" s="840" t="s">
        <v>498</v>
      </c>
      <c r="C2" s="840"/>
      <c r="D2" s="840"/>
      <c r="E2" s="840"/>
      <c r="F2" s="840"/>
      <c r="G2" s="840"/>
      <c r="H2" s="840"/>
    </row>
    <row r="3" spans="1:8" s="1" customFormat="1" ht="268.5" customHeight="1" x14ac:dyDescent="0.25">
      <c r="B3" s="803" t="s">
        <v>499</v>
      </c>
      <c r="C3" s="803"/>
      <c r="D3" s="803"/>
      <c r="E3" s="803"/>
      <c r="F3" s="55"/>
      <c r="G3" s="55"/>
      <c r="H3" s="55"/>
    </row>
    <row r="4" spans="1:8" ht="20.100000000000001" customHeight="1" x14ac:dyDescent="0.3">
      <c r="B4" s="773" t="s">
        <v>28</v>
      </c>
      <c r="C4" s="774"/>
      <c r="D4" s="774"/>
      <c r="E4" s="774"/>
      <c r="F4" s="774"/>
      <c r="G4" s="774"/>
      <c r="H4" s="775"/>
    </row>
    <row r="5" spans="1:8" ht="40.200000000000003" customHeight="1" x14ac:dyDescent="0.3">
      <c r="B5" s="505" t="s">
        <v>29</v>
      </c>
      <c r="C5" s="505" t="s">
        <v>30</v>
      </c>
      <c r="D5" s="506" t="s">
        <v>2227</v>
      </c>
      <c r="E5" s="788" t="s">
        <v>31</v>
      </c>
      <c r="F5" s="788"/>
      <c r="G5" s="789" t="s">
        <v>32</v>
      </c>
      <c r="H5" s="789"/>
    </row>
    <row r="6" spans="1:8" ht="13.2" customHeight="1" x14ac:dyDescent="0.3">
      <c r="B6" s="525" t="s">
        <v>501</v>
      </c>
      <c r="C6" s="518" t="s">
        <v>502</v>
      </c>
      <c r="D6" s="707">
        <v>1023.8400000000001</v>
      </c>
      <c r="E6" s="851" t="s">
        <v>1910</v>
      </c>
      <c r="F6" s="852"/>
      <c r="G6" s="792" t="s">
        <v>2067</v>
      </c>
      <c r="H6" s="793"/>
    </row>
    <row r="7" spans="1:8" ht="13.2" customHeight="1" x14ac:dyDescent="0.3">
      <c r="B7" s="311" t="s">
        <v>503</v>
      </c>
      <c r="C7" s="513" t="s">
        <v>504</v>
      </c>
      <c r="D7" s="708">
        <v>1023.8400000000001</v>
      </c>
      <c r="E7" s="841" t="s">
        <v>1912</v>
      </c>
      <c r="F7" s="842" t="e">
        <v>#REF!</v>
      </c>
      <c r="G7" s="778" t="s">
        <v>2066</v>
      </c>
      <c r="H7" s="779"/>
    </row>
    <row r="8" spans="1:8" ht="13.2" customHeight="1" x14ac:dyDescent="0.3">
      <c r="B8" s="311" t="s">
        <v>505</v>
      </c>
      <c r="C8" s="513" t="s">
        <v>506</v>
      </c>
      <c r="D8" s="708">
        <v>1023.8400000000001</v>
      </c>
      <c r="E8" s="841" t="s">
        <v>1914</v>
      </c>
      <c r="F8" s="842" t="e">
        <v>#REF!</v>
      </c>
      <c r="G8" s="778" t="s">
        <v>2066</v>
      </c>
      <c r="H8" s="779"/>
    </row>
    <row r="9" spans="1:8" ht="13.2" customHeight="1" x14ac:dyDescent="0.3">
      <c r="B9" s="311" t="s">
        <v>507</v>
      </c>
      <c r="C9" s="513" t="s">
        <v>508</v>
      </c>
      <c r="D9" s="708">
        <v>1023.8400000000001</v>
      </c>
      <c r="E9" s="841" t="s">
        <v>1916</v>
      </c>
      <c r="F9" s="842" t="e">
        <v>#REF!</v>
      </c>
      <c r="G9" s="778" t="s">
        <v>2067</v>
      </c>
      <c r="H9" s="779"/>
    </row>
    <row r="10" spans="1:8" ht="13.2" customHeight="1" x14ac:dyDescent="0.3">
      <c r="B10" s="311" t="s">
        <v>509</v>
      </c>
      <c r="C10" s="513" t="s">
        <v>510</v>
      </c>
      <c r="D10" s="708">
        <v>1023.8400000000001</v>
      </c>
      <c r="E10" s="841" t="s">
        <v>1918</v>
      </c>
      <c r="F10" s="842" t="e">
        <v>#REF!</v>
      </c>
      <c r="G10" s="778" t="s">
        <v>2066</v>
      </c>
      <c r="H10" s="779"/>
    </row>
    <row r="11" spans="1:8" x14ac:dyDescent="0.3">
      <c r="B11" s="311" t="s">
        <v>511</v>
      </c>
      <c r="C11" s="513" t="s">
        <v>512</v>
      </c>
      <c r="D11" s="708">
        <v>1023.8400000000001</v>
      </c>
      <c r="E11" s="841" t="s">
        <v>1920</v>
      </c>
      <c r="F11" s="842" t="e">
        <v>#REF!</v>
      </c>
      <c r="G11" s="778" t="s">
        <v>2065</v>
      </c>
      <c r="H11" s="779"/>
    </row>
    <row r="12" spans="1:8" ht="13.2" customHeight="1" x14ac:dyDescent="0.3">
      <c r="B12" s="311" t="s">
        <v>513</v>
      </c>
      <c r="C12" s="513" t="s">
        <v>514</v>
      </c>
      <c r="D12" s="708">
        <v>1023.8400000000001</v>
      </c>
      <c r="E12" s="841" t="s">
        <v>1921</v>
      </c>
      <c r="F12" s="842" t="e">
        <v>#REF!</v>
      </c>
      <c r="G12" s="778" t="s">
        <v>2066</v>
      </c>
      <c r="H12" s="779"/>
    </row>
    <row r="13" spans="1:8" ht="14.25" customHeight="1" x14ac:dyDescent="0.3">
      <c r="B13" s="311" t="s">
        <v>515</v>
      </c>
      <c r="C13" s="513" t="s">
        <v>516</v>
      </c>
      <c r="D13" s="708">
        <v>1023.8400000000001</v>
      </c>
      <c r="E13" s="841" t="s">
        <v>1923</v>
      </c>
      <c r="F13" s="842" t="e">
        <v>#REF!</v>
      </c>
      <c r="G13" s="778" t="s">
        <v>2066</v>
      </c>
      <c r="H13" s="779"/>
    </row>
    <row r="14" spans="1:8" ht="13.2" customHeight="1" x14ac:dyDescent="0.3">
      <c r="B14" s="311" t="s">
        <v>517</v>
      </c>
      <c r="C14" s="513" t="s">
        <v>518</v>
      </c>
      <c r="D14" s="708">
        <v>1023.8400000000001</v>
      </c>
      <c r="E14" s="841" t="s">
        <v>1925</v>
      </c>
      <c r="F14" s="842" t="e">
        <v>#REF!</v>
      </c>
      <c r="G14" s="778" t="s">
        <v>2066</v>
      </c>
      <c r="H14" s="779"/>
    </row>
    <row r="15" spans="1:8" ht="13.2" customHeight="1" x14ac:dyDescent="0.3">
      <c r="B15" s="311" t="s">
        <v>519</v>
      </c>
      <c r="C15" s="513" t="s">
        <v>520</v>
      </c>
      <c r="D15" s="708">
        <v>1023.8400000000001</v>
      </c>
      <c r="E15" s="841" t="s">
        <v>1927</v>
      </c>
      <c r="F15" s="842" t="e">
        <v>#REF!</v>
      </c>
      <c r="G15" s="778" t="s">
        <v>2066</v>
      </c>
      <c r="H15" s="779"/>
    </row>
    <row r="16" spans="1:8" ht="13.2" customHeight="1" x14ac:dyDescent="0.3">
      <c r="B16" s="311" t="s">
        <v>521</v>
      </c>
      <c r="C16" s="513" t="s">
        <v>522</v>
      </c>
      <c r="D16" s="708">
        <v>1023.8400000000001</v>
      </c>
      <c r="E16" s="841" t="s">
        <v>1928</v>
      </c>
      <c r="F16" s="842" t="e">
        <v>#REF!</v>
      </c>
      <c r="G16" s="778" t="s">
        <v>2066</v>
      </c>
      <c r="H16" s="779"/>
    </row>
    <row r="17" spans="2:8" ht="13.2" customHeight="1" x14ac:dyDescent="0.3">
      <c r="B17" s="311" t="s">
        <v>523</v>
      </c>
      <c r="C17" s="513" t="s">
        <v>524</v>
      </c>
      <c r="D17" s="708">
        <v>1023.8400000000001</v>
      </c>
      <c r="E17" s="841" t="s">
        <v>1930</v>
      </c>
      <c r="F17" s="842" t="e">
        <v>#REF!</v>
      </c>
      <c r="G17" s="778" t="s">
        <v>2067</v>
      </c>
      <c r="H17" s="779"/>
    </row>
    <row r="18" spans="2:8" ht="13.2" customHeight="1" x14ac:dyDescent="0.3">
      <c r="B18" s="311" t="s">
        <v>525</v>
      </c>
      <c r="C18" s="513" t="s">
        <v>526</v>
      </c>
      <c r="D18" s="708">
        <v>1023.8400000000001</v>
      </c>
      <c r="E18" s="841" t="s">
        <v>1932</v>
      </c>
      <c r="F18" s="842" t="e">
        <v>#REF!</v>
      </c>
      <c r="G18" s="778" t="s">
        <v>2066</v>
      </c>
      <c r="H18" s="779"/>
    </row>
    <row r="19" spans="2:8" ht="13.2" customHeight="1" x14ac:dyDescent="0.3">
      <c r="B19" s="311" t="s">
        <v>527</v>
      </c>
      <c r="C19" s="513" t="s">
        <v>528</v>
      </c>
      <c r="D19" s="708">
        <v>1023.8400000000001</v>
      </c>
      <c r="E19" s="841" t="s">
        <v>1933</v>
      </c>
      <c r="F19" s="842" t="e">
        <v>#REF!</v>
      </c>
      <c r="G19" s="778" t="s">
        <v>2066</v>
      </c>
      <c r="H19" s="779"/>
    </row>
    <row r="20" spans="2:8" ht="13.2" customHeight="1" x14ac:dyDescent="0.3">
      <c r="B20" s="311" t="s">
        <v>529</v>
      </c>
      <c r="C20" s="513" t="s">
        <v>530</v>
      </c>
      <c r="D20" s="708">
        <v>1023.8400000000001</v>
      </c>
      <c r="E20" s="841" t="s">
        <v>1935</v>
      </c>
      <c r="F20" s="842" t="e">
        <v>#REF!</v>
      </c>
      <c r="G20" s="778" t="s">
        <v>2066</v>
      </c>
      <c r="H20" s="779"/>
    </row>
    <row r="21" spans="2:8" ht="13.2" customHeight="1" x14ac:dyDescent="0.3">
      <c r="B21" s="311" t="s">
        <v>531</v>
      </c>
      <c r="C21" s="513" t="s">
        <v>532</v>
      </c>
      <c r="D21" s="708">
        <v>1023.8400000000001</v>
      </c>
      <c r="E21" s="841" t="s">
        <v>1936</v>
      </c>
      <c r="F21" s="842" t="e">
        <v>#REF!</v>
      </c>
      <c r="G21" s="778" t="s">
        <v>2066</v>
      </c>
      <c r="H21" s="779"/>
    </row>
    <row r="22" spans="2:8" ht="15" customHeight="1" x14ac:dyDescent="0.3">
      <c r="B22" s="311" t="s">
        <v>533</v>
      </c>
      <c r="C22" s="513" t="s">
        <v>534</v>
      </c>
      <c r="D22" s="708">
        <v>1023.8400000000001</v>
      </c>
      <c r="E22" s="841" t="s">
        <v>1938</v>
      </c>
      <c r="F22" s="842" t="e">
        <v>#REF!</v>
      </c>
      <c r="G22" s="778" t="s">
        <v>2066</v>
      </c>
      <c r="H22" s="779"/>
    </row>
    <row r="23" spans="2:8" ht="13.2" customHeight="1" x14ac:dyDescent="0.3">
      <c r="B23" s="311" t="s">
        <v>535</v>
      </c>
      <c r="C23" s="513" t="s">
        <v>536</v>
      </c>
      <c r="D23" s="708">
        <v>1023.8400000000001</v>
      </c>
      <c r="E23" s="841" t="s">
        <v>1940</v>
      </c>
      <c r="F23" s="842" t="e">
        <v>#REF!</v>
      </c>
      <c r="G23" s="778" t="s">
        <v>2066</v>
      </c>
      <c r="H23" s="779"/>
    </row>
    <row r="24" spans="2:8" ht="13.5" customHeight="1" x14ac:dyDescent="0.3">
      <c r="B24" s="311" t="s">
        <v>537</v>
      </c>
      <c r="C24" s="513" t="s">
        <v>538</v>
      </c>
      <c r="D24" s="708">
        <v>1023.8400000000001</v>
      </c>
      <c r="E24" s="841" t="s">
        <v>1942</v>
      </c>
      <c r="F24" s="842" t="e">
        <v>#REF!</v>
      </c>
      <c r="G24" s="778" t="s">
        <v>2068</v>
      </c>
      <c r="H24" s="779"/>
    </row>
    <row r="25" spans="2:8" ht="13.2" customHeight="1" x14ac:dyDescent="0.3">
      <c r="B25" s="311" t="s">
        <v>539</v>
      </c>
      <c r="C25" s="513" t="s">
        <v>540</v>
      </c>
      <c r="D25" s="708">
        <v>1023.8400000000001</v>
      </c>
      <c r="E25" s="841" t="s">
        <v>1944</v>
      </c>
      <c r="F25" s="842" t="e">
        <v>#REF!</v>
      </c>
      <c r="G25" s="778" t="s">
        <v>2067</v>
      </c>
      <c r="H25" s="779"/>
    </row>
    <row r="26" spans="2:8" ht="13.2" customHeight="1" x14ac:dyDescent="0.3">
      <c r="B26" s="311" t="s">
        <v>541</v>
      </c>
      <c r="C26" s="513" t="s">
        <v>542</v>
      </c>
      <c r="D26" s="708">
        <v>1023.8400000000001</v>
      </c>
      <c r="E26" s="841" t="s">
        <v>1946</v>
      </c>
      <c r="F26" s="842" t="e">
        <v>#REF!</v>
      </c>
      <c r="G26" s="778" t="s">
        <v>2065</v>
      </c>
      <c r="H26" s="779"/>
    </row>
    <row r="27" spans="2:8" ht="13.2" customHeight="1" x14ac:dyDescent="0.3">
      <c r="B27" s="311" t="s">
        <v>543</v>
      </c>
      <c r="C27" s="513" t="s">
        <v>544</v>
      </c>
      <c r="D27" s="708">
        <v>1023.8400000000001</v>
      </c>
      <c r="E27" s="841" t="s">
        <v>1947</v>
      </c>
      <c r="F27" s="842" t="e">
        <v>#REF!</v>
      </c>
      <c r="G27" s="778" t="s">
        <v>2066</v>
      </c>
      <c r="H27" s="779"/>
    </row>
    <row r="28" spans="2:8" ht="13.2" customHeight="1" x14ac:dyDescent="0.3">
      <c r="B28" s="311" t="s">
        <v>545</v>
      </c>
      <c r="C28" s="513" t="s">
        <v>546</v>
      </c>
      <c r="D28" s="708">
        <v>1023.8400000000001</v>
      </c>
      <c r="E28" s="841" t="s">
        <v>1948</v>
      </c>
      <c r="F28" s="842" t="e">
        <v>#REF!</v>
      </c>
      <c r="G28" s="778" t="s">
        <v>2066</v>
      </c>
      <c r="H28" s="779"/>
    </row>
    <row r="29" spans="2:8" ht="13.2" customHeight="1" x14ac:dyDescent="0.3">
      <c r="B29" s="311" t="s">
        <v>547</v>
      </c>
      <c r="C29" s="513" t="s">
        <v>548</v>
      </c>
      <c r="D29" s="708">
        <v>1023.8400000000001</v>
      </c>
      <c r="E29" s="841" t="s">
        <v>1949</v>
      </c>
      <c r="F29" s="842" t="e">
        <v>#REF!</v>
      </c>
      <c r="G29" s="778" t="s">
        <v>2067</v>
      </c>
      <c r="H29" s="779"/>
    </row>
    <row r="30" spans="2:8" ht="13.2" customHeight="1" x14ac:dyDescent="0.3">
      <c r="B30" s="311" t="s">
        <v>549</v>
      </c>
      <c r="C30" s="513" t="s">
        <v>550</v>
      </c>
      <c r="D30" s="708">
        <v>1023.8400000000001</v>
      </c>
      <c r="E30" s="841" t="s">
        <v>1951</v>
      </c>
      <c r="F30" s="842" t="e">
        <v>#REF!</v>
      </c>
      <c r="G30" s="778" t="s">
        <v>2066</v>
      </c>
      <c r="H30" s="779"/>
    </row>
    <row r="31" spans="2:8" ht="13.2" customHeight="1" x14ac:dyDescent="0.3">
      <c r="B31" s="311" t="s">
        <v>551</v>
      </c>
      <c r="C31" s="513" t="s">
        <v>552</v>
      </c>
      <c r="D31" s="708">
        <v>1023.8400000000001</v>
      </c>
      <c r="E31" s="841" t="s">
        <v>1953</v>
      </c>
      <c r="F31" s="842" t="e">
        <v>#REF!</v>
      </c>
      <c r="G31" s="778" t="s">
        <v>2065</v>
      </c>
      <c r="H31" s="779"/>
    </row>
    <row r="32" spans="2:8" ht="13.2" customHeight="1" x14ac:dyDescent="0.3">
      <c r="B32" s="311" t="s">
        <v>553</v>
      </c>
      <c r="C32" s="513" t="s">
        <v>554</v>
      </c>
      <c r="D32" s="708">
        <v>1023.8400000000001</v>
      </c>
      <c r="E32" s="841" t="s">
        <v>1954</v>
      </c>
      <c r="F32" s="842" t="e">
        <v>#REF!</v>
      </c>
      <c r="G32" s="778" t="s">
        <v>2066</v>
      </c>
      <c r="H32" s="779"/>
    </row>
    <row r="33" spans="2:8" ht="13.2" customHeight="1" x14ac:dyDescent="0.3">
      <c r="B33" s="311" t="s">
        <v>555</v>
      </c>
      <c r="C33" s="513" t="s">
        <v>556</v>
      </c>
      <c r="D33" s="708">
        <v>1023.8400000000001</v>
      </c>
      <c r="E33" s="841" t="s">
        <v>1956</v>
      </c>
      <c r="F33" s="842" t="e">
        <v>#REF!</v>
      </c>
      <c r="G33" s="778" t="s">
        <v>2067</v>
      </c>
      <c r="H33" s="779"/>
    </row>
    <row r="34" spans="2:8" ht="13.2" customHeight="1" x14ac:dyDescent="0.3">
      <c r="B34" s="311" t="s">
        <v>557</v>
      </c>
      <c r="C34" s="513" t="s">
        <v>558</v>
      </c>
      <c r="D34" s="708">
        <v>1023.8400000000001</v>
      </c>
      <c r="E34" s="841" t="s">
        <v>1958</v>
      </c>
      <c r="F34" s="842" t="e">
        <v>#REF!</v>
      </c>
      <c r="G34" s="778" t="s">
        <v>2066</v>
      </c>
      <c r="H34" s="779"/>
    </row>
    <row r="35" spans="2:8" ht="13.2" customHeight="1" x14ac:dyDescent="0.3">
      <c r="B35" s="311" t="s">
        <v>559</v>
      </c>
      <c r="C35" s="513" t="s">
        <v>560</v>
      </c>
      <c r="D35" s="708">
        <v>1023.8400000000001</v>
      </c>
      <c r="E35" s="841" t="s">
        <v>1960</v>
      </c>
      <c r="F35" s="842" t="e">
        <v>#REF!</v>
      </c>
      <c r="G35" s="778" t="s">
        <v>2067</v>
      </c>
      <c r="H35" s="779"/>
    </row>
    <row r="36" spans="2:8" ht="13.2" customHeight="1" x14ac:dyDescent="0.3">
      <c r="B36" s="311" t="s">
        <v>561</v>
      </c>
      <c r="C36" s="513" t="s">
        <v>562</v>
      </c>
      <c r="D36" s="708">
        <v>1023.8400000000001</v>
      </c>
      <c r="E36" s="841" t="s">
        <v>1961</v>
      </c>
      <c r="F36" s="842" t="e">
        <v>#REF!</v>
      </c>
      <c r="G36" s="778" t="s">
        <v>2066</v>
      </c>
      <c r="H36" s="779"/>
    </row>
    <row r="37" spans="2:8" x14ac:dyDescent="0.3">
      <c r="B37" s="311" t="s">
        <v>563</v>
      </c>
      <c r="C37" s="513" t="s">
        <v>564</v>
      </c>
      <c r="D37" s="708">
        <v>1023.8400000000001</v>
      </c>
      <c r="E37" s="841" t="s">
        <v>1963</v>
      </c>
      <c r="F37" s="842" t="e">
        <v>#REF!</v>
      </c>
      <c r="G37" s="778" t="s">
        <v>2066</v>
      </c>
      <c r="H37" s="779"/>
    </row>
    <row r="38" spans="2:8" ht="13.2" customHeight="1" x14ac:dyDescent="0.3">
      <c r="B38" s="311" t="s">
        <v>565</v>
      </c>
      <c r="C38" s="513" t="s">
        <v>566</v>
      </c>
      <c r="D38" s="708">
        <v>1155.0600000000002</v>
      </c>
      <c r="E38" s="841" t="s">
        <v>1748</v>
      </c>
      <c r="F38" s="842" t="e">
        <v>#REF!</v>
      </c>
      <c r="G38" s="778" t="s">
        <v>2068</v>
      </c>
      <c r="H38" s="779"/>
    </row>
    <row r="39" spans="2:8" ht="13.2" customHeight="1" x14ac:dyDescent="0.3">
      <c r="B39" s="311" t="s">
        <v>567</v>
      </c>
      <c r="C39" s="513" t="s">
        <v>568</v>
      </c>
      <c r="D39" s="708">
        <v>1155.0600000000002</v>
      </c>
      <c r="E39" s="841" t="s">
        <v>1750</v>
      </c>
      <c r="F39" s="842" t="e">
        <v>#REF!</v>
      </c>
      <c r="G39" s="778" t="s">
        <v>2066</v>
      </c>
      <c r="H39" s="779"/>
    </row>
    <row r="40" spans="2:8" ht="13.2" customHeight="1" x14ac:dyDescent="0.3">
      <c r="B40" s="311" t="s">
        <v>569</v>
      </c>
      <c r="C40" s="513" t="s">
        <v>570</v>
      </c>
      <c r="D40" s="708">
        <v>1155.0600000000002</v>
      </c>
      <c r="E40" s="841" t="s">
        <v>1752</v>
      </c>
      <c r="F40" s="842" t="e">
        <v>#REF!</v>
      </c>
      <c r="G40" s="778" t="s">
        <v>2066</v>
      </c>
      <c r="H40" s="779"/>
    </row>
    <row r="41" spans="2:8" ht="13.2" customHeight="1" x14ac:dyDescent="0.3">
      <c r="B41" s="311" t="s">
        <v>571</v>
      </c>
      <c r="C41" s="513" t="s">
        <v>572</v>
      </c>
      <c r="D41" s="708">
        <v>1155.0600000000002</v>
      </c>
      <c r="E41" s="841" t="s">
        <v>1768</v>
      </c>
      <c r="F41" s="842" t="e">
        <v>#REF!</v>
      </c>
      <c r="G41" s="778" t="s">
        <v>2066</v>
      </c>
      <c r="H41" s="779"/>
    </row>
    <row r="42" spans="2:8" ht="13.2" customHeight="1" x14ac:dyDescent="0.3">
      <c r="B42" s="311" t="s">
        <v>573</v>
      </c>
      <c r="C42" s="513" t="s">
        <v>574</v>
      </c>
      <c r="D42" s="708">
        <v>1221.48</v>
      </c>
      <c r="E42" s="841" t="s">
        <v>1784</v>
      </c>
      <c r="F42" s="842" t="e">
        <v>#REF!</v>
      </c>
      <c r="G42" s="778" t="s">
        <v>2072</v>
      </c>
      <c r="H42" s="779"/>
    </row>
    <row r="43" spans="2:8" ht="13.2" customHeight="1" x14ac:dyDescent="0.3">
      <c r="B43" s="311" t="s">
        <v>575</v>
      </c>
      <c r="C43" s="513" t="s">
        <v>576</v>
      </c>
      <c r="D43" s="708">
        <v>1155.0600000000002</v>
      </c>
      <c r="E43" s="841" t="s">
        <v>1798</v>
      </c>
      <c r="F43" s="842" t="e">
        <v>#REF!</v>
      </c>
      <c r="G43" s="778" t="s">
        <v>2065</v>
      </c>
      <c r="H43" s="779"/>
    </row>
    <row r="44" spans="2:8" ht="13.2" customHeight="1" x14ac:dyDescent="0.3">
      <c r="B44" s="437" t="s">
        <v>577</v>
      </c>
      <c r="C44" s="514" t="s">
        <v>578</v>
      </c>
      <c r="D44" s="709">
        <v>1155.0600000000002</v>
      </c>
      <c r="E44" s="849" t="s">
        <v>1804</v>
      </c>
      <c r="F44" s="850" t="e">
        <v>#REF!</v>
      </c>
      <c r="G44" s="794" t="s">
        <v>2066</v>
      </c>
      <c r="H44" s="795"/>
    </row>
    <row r="45" spans="2:8" x14ac:dyDescent="0.3">
      <c r="B45" s="33"/>
      <c r="C45" s="33"/>
      <c r="D45" s="24"/>
      <c r="E45" s="25"/>
      <c r="F45" s="26"/>
      <c r="G45" s="27"/>
      <c r="H45" s="27"/>
    </row>
    <row r="46" spans="2:8" ht="20.100000000000001" customHeight="1" x14ac:dyDescent="0.3">
      <c r="B46" s="773" t="s">
        <v>106</v>
      </c>
      <c r="C46" s="774"/>
      <c r="D46" s="774"/>
      <c r="E46" s="774"/>
      <c r="F46" s="774"/>
      <c r="G46" s="774"/>
      <c r="H46" s="775"/>
    </row>
    <row r="47" spans="2:8" ht="39" customHeight="1" x14ac:dyDescent="0.3">
      <c r="B47" s="505" t="s">
        <v>29</v>
      </c>
      <c r="C47" s="505" t="s">
        <v>30</v>
      </c>
      <c r="D47" s="506" t="s">
        <v>2227</v>
      </c>
      <c r="E47" s="788" t="s">
        <v>31</v>
      </c>
      <c r="F47" s="788"/>
      <c r="G47" s="789" t="s">
        <v>32</v>
      </c>
      <c r="H47" s="789"/>
    </row>
    <row r="48" spans="2:8" ht="13.2" customHeight="1" x14ac:dyDescent="0.3">
      <c r="B48" s="509" t="s">
        <v>580</v>
      </c>
      <c r="C48" s="518" t="s">
        <v>581</v>
      </c>
      <c r="D48" s="707">
        <v>1874.3400000000001</v>
      </c>
      <c r="E48" s="851" t="s">
        <v>1729</v>
      </c>
      <c r="F48" s="852"/>
      <c r="G48" s="792" t="s">
        <v>2067</v>
      </c>
      <c r="H48" s="793"/>
    </row>
    <row r="49" spans="2:8" ht="13.2" customHeight="1" x14ac:dyDescent="0.3">
      <c r="B49" s="509" t="s">
        <v>582</v>
      </c>
      <c r="C49" s="513" t="s">
        <v>583</v>
      </c>
      <c r="D49" s="708">
        <v>1874.3400000000001</v>
      </c>
      <c r="E49" s="841" t="s">
        <v>1808</v>
      </c>
      <c r="F49" s="842" t="e">
        <v>#REF!</v>
      </c>
      <c r="G49" s="778" t="s">
        <v>2071</v>
      </c>
      <c r="H49" s="779"/>
    </row>
    <row r="50" spans="2:8" ht="13.2" customHeight="1" x14ac:dyDescent="0.3">
      <c r="B50" s="509" t="s">
        <v>584</v>
      </c>
      <c r="C50" s="513" t="s">
        <v>585</v>
      </c>
      <c r="D50" s="708">
        <v>1874.3400000000001</v>
      </c>
      <c r="E50" s="841" t="s">
        <v>1810</v>
      </c>
      <c r="F50" s="842" t="e">
        <v>#REF!</v>
      </c>
      <c r="G50" s="778" t="s">
        <v>2071</v>
      </c>
      <c r="H50" s="779"/>
    </row>
    <row r="51" spans="2:8" ht="13.2" customHeight="1" x14ac:dyDescent="0.3">
      <c r="B51" s="509" t="s">
        <v>586</v>
      </c>
      <c r="C51" s="513" t="s">
        <v>587</v>
      </c>
      <c r="D51" s="708">
        <v>1874.3400000000001</v>
      </c>
      <c r="E51" s="841" t="s">
        <v>1812</v>
      </c>
      <c r="F51" s="842" t="e">
        <v>#REF!</v>
      </c>
      <c r="G51" s="778" t="s">
        <v>2071</v>
      </c>
      <c r="H51" s="779"/>
    </row>
    <row r="52" spans="2:8" ht="13.2" customHeight="1" x14ac:dyDescent="0.3">
      <c r="B52" s="509" t="s">
        <v>588</v>
      </c>
      <c r="C52" s="513" t="s">
        <v>589</v>
      </c>
      <c r="D52" s="708">
        <v>1874.3400000000001</v>
      </c>
      <c r="E52" s="841" t="s">
        <v>1813</v>
      </c>
      <c r="F52" s="842" t="e">
        <v>#REF!</v>
      </c>
      <c r="G52" s="778" t="s">
        <v>2069</v>
      </c>
      <c r="H52" s="779"/>
    </row>
    <row r="53" spans="2:8" ht="13.2" customHeight="1" x14ac:dyDescent="0.3">
      <c r="B53" s="509" t="s">
        <v>590</v>
      </c>
      <c r="C53" s="513" t="s">
        <v>591</v>
      </c>
      <c r="D53" s="708">
        <v>1874.3400000000001</v>
      </c>
      <c r="E53" s="841" t="s">
        <v>1815</v>
      </c>
      <c r="F53" s="842" t="e">
        <v>#REF!</v>
      </c>
      <c r="G53" s="778" t="s">
        <v>2070</v>
      </c>
      <c r="H53" s="779"/>
    </row>
    <row r="54" spans="2:8" ht="13.2" customHeight="1" x14ac:dyDescent="0.3">
      <c r="B54" s="509" t="s">
        <v>592</v>
      </c>
      <c r="C54" s="513" t="s">
        <v>593</v>
      </c>
      <c r="D54" s="708">
        <v>1874.3400000000001</v>
      </c>
      <c r="E54" s="841" t="s">
        <v>1817</v>
      </c>
      <c r="F54" s="842" t="e">
        <v>#REF!</v>
      </c>
      <c r="G54" s="778" t="s">
        <v>2070</v>
      </c>
      <c r="H54" s="779"/>
    </row>
    <row r="55" spans="2:8" ht="13.2" customHeight="1" x14ac:dyDescent="0.3">
      <c r="B55" s="509" t="s">
        <v>594</v>
      </c>
      <c r="C55" s="513" t="s">
        <v>595</v>
      </c>
      <c r="D55" s="708">
        <v>1874.3400000000001</v>
      </c>
      <c r="E55" s="841" t="s">
        <v>1819</v>
      </c>
      <c r="F55" s="842" t="e">
        <v>#REF!</v>
      </c>
      <c r="G55" s="778" t="s">
        <v>2071</v>
      </c>
      <c r="H55" s="779"/>
    </row>
    <row r="56" spans="2:8" ht="13.2" customHeight="1" x14ac:dyDescent="0.3">
      <c r="B56" s="509" t="s">
        <v>596</v>
      </c>
      <c r="C56" s="513" t="s">
        <v>597</v>
      </c>
      <c r="D56" s="708">
        <v>1874.3400000000001</v>
      </c>
      <c r="E56" s="841" t="s">
        <v>1821</v>
      </c>
      <c r="F56" s="842" t="e">
        <v>#REF!</v>
      </c>
      <c r="G56" s="778" t="s">
        <v>2071</v>
      </c>
      <c r="H56" s="779"/>
    </row>
    <row r="57" spans="2:8" ht="13.2" customHeight="1" x14ac:dyDescent="0.3">
      <c r="B57" s="509" t="s">
        <v>598</v>
      </c>
      <c r="C57" s="513" t="s">
        <v>599</v>
      </c>
      <c r="D57" s="708">
        <v>1874.3400000000001</v>
      </c>
      <c r="E57" s="841" t="s">
        <v>1822</v>
      </c>
      <c r="F57" s="842" t="e">
        <v>#REF!</v>
      </c>
      <c r="G57" s="778" t="s">
        <v>2070</v>
      </c>
      <c r="H57" s="779"/>
    </row>
    <row r="58" spans="2:8" ht="13.2" customHeight="1" x14ac:dyDescent="0.3">
      <c r="B58" s="509" t="s">
        <v>600</v>
      </c>
      <c r="C58" s="513" t="s">
        <v>601</v>
      </c>
      <c r="D58" s="708">
        <v>1874.3400000000001</v>
      </c>
      <c r="E58" s="841" t="s">
        <v>1823</v>
      </c>
      <c r="F58" s="842" t="e">
        <v>#REF!</v>
      </c>
      <c r="G58" s="778" t="s">
        <v>2071</v>
      </c>
      <c r="H58" s="779"/>
    </row>
    <row r="59" spans="2:8" ht="13.2" customHeight="1" x14ac:dyDescent="0.3">
      <c r="B59" s="509" t="s">
        <v>602</v>
      </c>
      <c r="C59" s="513" t="s">
        <v>603</v>
      </c>
      <c r="D59" s="708">
        <v>1874.3400000000001</v>
      </c>
      <c r="E59" s="841" t="s">
        <v>1824</v>
      </c>
      <c r="F59" s="842" t="e">
        <v>#REF!</v>
      </c>
      <c r="G59" s="778" t="s">
        <v>2070</v>
      </c>
      <c r="H59" s="779"/>
    </row>
    <row r="60" spans="2:8" ht="13.2" customHeight="1" x14ac:dyDescent="0.3">
      <c r="B60" s="509" t="s">
        <v>604</v>
      </c>
      <c r="C60" s="513" t="s">
        <v>605</v>
      </c>
      <c r="D60" s="708">
        <v>1874.3400000000001</v>
      </c>
      <c r="E60" s="841" t="s">
        <v>1825</v>
      </c>
      <c r="F60" s="842" t="e">
        <v>#REF!</v>
      </c>
      <c r="G60" s="778" t="s">
        <v>2070</v>
      </c>
      <c r="H60" s="779"/>
    </row>
    <row r="61" spans="2:8" ht="13.2" customHeight="1" x14ac:dyDescent="0.3">
      <c r="B61" s="509" t="s">
        <v>606</v>
      </c>
      <c r="C61" s="513" t="s">
        <v>607</v>
      </c>
      <c r="D61" s="708">
        <v>1874.3400000000001</v>
      </c>
      <c r="E61" s="841" t="s">
        <v>1826</v>
      </c>
      <c r="F61" s="842" t="e">
        <v>#REF!</v>
      </c>
      <c r="G61" s="778" t="s">
        <v>2070</v>
      </c>
      <c r="H61" s="779"/>
    </row>
    <row r="62" spans="2:8" ht="15" customHeight="1" x14ac:dyDescent="0.3">
      <c r="B62" s="509" t="s">
        <v>608</v>
      </c>
      <c r="C62" s="513" t="s">
        <v>609</v>
      </c>
      <c r="D62" s="708">
        <v>1874.3400000000001</v>
      </c>
      <c r="E62" s="841" t="s">
        <v>1827</v>
      </c>
      <c r="F62" s="842" t="e">
        <v>#REF!</v>
      </c>
      <c r="G62" s="778" t="s">
        <v>2070</v>
      </c>
      <c r="H62" s="779"/>
    </row>
    <row r="63" spans="2:8" ht="13.2" customHeight="1" x14ac:dyDescent="0.3">
      <c r="B63" s="509" t="s">
        <v>610</v>
      </c>
      <c r="C63" s="513" t="s">
        <v>611</v>
      </c>
      <c r="D63" s="708">
        <v>1874.3400000000001</v>
      </c>
      <c r="E63" s="841" t="s">
        <v>1829</v>
      </c>
      <c r="F63" s="842" t="e">
        <v>#REF!</v>
      </c>
      <c r="G63" s="778" t="s">
        <v>2070</v>
      </c>
      <c r="H63" s="779"/>
    </row>
    <row r="64" spans="2:8" x14ac:dyDescent="0.3">
      <c r="B64" s="524" t="s">
        <v>612</v>
      </c>
      <c r="C64" s="513" t="s">
        <v>613</v>
      </c>
      <c r="D64" s="708">
        <v>1874.3400000000001</v>
      </c>
      <c r="E64" s="841" t="s">
        <v>1830</v>
      </c>
      <c r="F64" s="842" t="e">
        <v>#REF!</v>
      </c>
      <c r="G64" s="778" t="s">
        <v>2071</v>
      </c>
      <c r="H64" s="779"/>
    </row>
    <row r="65" spans="2:8" ht="13.2" customHeight="1" x14ac:dyDescent="0.3">
      <c r="B65" s="509" t="s">
        <v>614</v>
      </c>
      <c r="C65" s="513" t="s">
        <v>615</v>
      </c>
      <c r="D65" s="708">
        <v>1874.3400000000001</v>
      </c>
      <c r="E65" s="841" t="s">
        <v>1831</v>
      </c>
      <c r="F65" s="842" t="e">
        <v>#REF!</v>
      </c>
      <c r="G65" s="778" t="s">
        <v>2070</v>
      </c>
      <c r="H65" s="779"/>
    </row>
    <row r="66" spans="2:8" ht="13.2" customHeight="1" x14ac:dyDescent="0.3">
      <c r="B66" s="510" t="s">
        <v>616</v>
      </c>
      <c r="C66" s="514" t="s">
        <v>617</v>
      </c>
      <c r="D66" s="709">
        <v>1874.3400000000001</v>
      </c>
      <c r="E66" s="780" t="s">
        <v>2153</v>
      </c>
      <c r="F66" s="781" t="e">
        <v>#REF!</v>
      </c>
      <c r="G66" s="794" t="s">
        <v>2069</v>
      </c>
      <c r="H66" s="795"/>
    </row>
    <row r="67" spans="2:8" ht="13.2" customHeight="1" x14ac:dyDescent="0.3">
      <c r="B67" s="123"/>
      <c r="C67" s="150"/>
      <c r="D67" s="151"/>
      <c r="E67" s="141"/>
      <c r="F67" s="141"/>
      <c r="G67" s="140"/>
      <c r="H67" s="140"/>
    </row>
    <row r="68" spans="2:8" ht="16.5" customHeight="1" x14ac:dyDescent="0.3">
      <c r="B68" s="773" t="s">
        <v>389</v>
      </c>
      <c r="C68" s="774"/>
      <c r="D68" s="774"/>
      <c r="E68" s="774"/>
      <c r="F68" s="774"/>
      <c r="G68" s="774"/>
      <c r="H68" s="775"/>
    </row>
    <row r="69" spans="2:8" ht="39.75" customHeight="1" x14ac:dyDescent="0.3">
      <c r="B69" s="505" t="s">
        <v>29</v>
      </c>
      <c r="C69" s="505" t="s">
        <v>30</v>
      </c>
      <c r="D69" s="506" t="s">
        <v>2227</v>
      </c>
      <c r="E69" s="788" t="s">
        <v>31</v>
      </c>
      <c r="F69" s="788"/>
      <c r="G69" s="789" t="s">
        <v>32</v>
      </c>
      <c r="H69" s="789"/>
    </row>
    <row r="70" spans="2:8" ht="12" customHeight="1" x14ac:dyDescent="0.3">
      <c r="B70" s="508" t="s">
        <v>618</v>
      </c>
      <c r="C70" s="518" t="s">
        <v>619</v>
      </c>
      <c r="D70" s="707">
        <v>1432.0800000000002</v>
      </c>
      <c r="E70" s="853" t="s">
        <v>1730</v>
      </c>
      <c r="F70" s="854"/>
      <c r="G70" s="792" t="s">
        <v>2079</v>
      </c>
      <c r="H70" s="793"/>
    </row>
    <row r="71" spans="2:8" ht="13.2" customHeight="1" x14ac:dyDescent="0.3">
      <c r="B71" s="509" t="s">
        <v>620</v>
      </c>
      <c r="C71" s="513" t="s">
        <v>621</v>
      </c>
      <c r="D71" s="708">
        <v>1432.0800000000002</v>
      </c>
      <c r="E71" s="847" t="s">
        <v>1732</v>
      </c>
      <c r="F71" s="848"/>
      <c r="G71" s="778" t="s">
        <v>2079</v>
      </c>
      <c r="H71" s="779"/>
    </row>
    <row r="72" spans="2:8" ht="13.2" customHeight="1" x14ac:dyDescent="0.3">
      <c r="B72" s="509" t="s">
        <v>622</v>
      </c>
      <c r="C72" s="513" t="s">
        <v>623</v>
      </c>
      <c r="D72" s="708">
        <v>1432.0800000000002</v>
      </c>
      <c r="E72" s="841" t="s">
        <v>1734</v>
      </c>
      <c r="F72" s="842" t="e">
        <v>#REF!</v>
      </c>
      <c r="G72" s="778" t="s">
        <v>2078</v>
      </c>
      <c r="H72" s="779"/>
    </row>
    <row r="73" spans="2:8" ht="13.2" customHeight="1" x14ac:dyDescent="0.3">
      <c r="B73" s="509" t="s">
        <v>624</v>
      </c>
      <c r="C73" s="513" t="s">
        <v>625</v>
      </c>
      <c r="D73" s="708">
        <v>1432.0800000000002</v>
      </c>
      <c r="E73" s="841" t="s">
        <v>1846</v>
      </c>
      <c r="F73" s="842" t="e">
        <v>#REF!</v>
      </c>
      <c r="G73" s="778" t="s">
        <v>2122</v>
      </c>
      <c r="H73" s="779"/>
    </row>
    <row r="74" spans="2:8" ht="13.2" customHeight="1" x14ac:dyDescent="0.3">
      <c r="B74" s="509" t="s">
        <v>626</v>
      </c>
      <c r="C74" s="513" t="s">
        <v>627</v>
      </c>
      <c r="D74" s="708">
        <v>2046.0600000000004</v>
      </c>
      <c r="E74" s="841" t="s">
        <v>1848</v>
      </c>
      <c r="F74" s="842" t="e">
        <v>#REF!</v>
      </c>
      <c r="G74" s="778" t="s">
        <v>2114</v>
      </c>
      <c r="H74" s="779"/>
    </row>
    <row r="75" spans="2:8" ht="13.2" customHeight="1" x14ac:dyDescent="0.3">
      <c r="B75" s="509" t="s">
        <v>628</v>
      </c>
      <c r="C75" s="513" t="s">
        <v>629</v>
      </c>
      <c r="D75" s="708">
        <v>2046.0600000000004</v>
      </c>
      <c r="E75" s="841" t="s">
        <v>1850</v>
      </c>
      <c r="F75" s="842" t="e">
        <v>#REF!</v>
      </c>
      <c r="G75" s="778" t="s">
        <v>2115</v>
      </c>
      <c r="H75" s="779"/>
    </row>
    <row r="76" spans="2:8" ht="13.2" customHeight="1" x14ac:dyDescent="0.3">
      <c r="B76" s="509" t="s">
        <v>630</v>
      </c>
      <c r="C76" s="513" t="s">
        <v>631</v>
      </c>
      <c r="D76" s="708">
        <v>2046.0600000000004</v>
      </c>
      <c r="E76" s="841" t="s">
        <v>1852</v>
      </c>
      <c r="F76" s="842" t="e">
        <v>#REF!</v>
      </c>
      <c r="G76" s="778" t="s">
        <v>2116</v>
      </c>
      <c r="H76" s="779"/>
    </row>
    <row r="77" spans="2:8" ht="13.2" customHeight="1" x14ac:dyDescent="0.3">
      <c r="B77" s="509" t="s">
        <v>632</v>
      </c>
      <c r="C77" s="513" t="s">
        <v>633</v>
      </c>
      <c r="D77" s="708">
        <v>2046.0600000000004</v>
      </c>
      <c r="E77" s="841" t="s">
        <v>1854</v>
      </c>
      <c r="F77" s="842" t="e">
        <v>#REF!</v>
      </c>
      <c r="G77" s="778" t="s">
        <v>2113</v>
      </c>
      <c r="H77" s="779"/>
    </row>
    <row r="78" spans="2:8" ht="13.2" customHeight="1" x14ac:dyDescent="0.3">
      <c r="B78" s="509" t="s">
        <v>634</v>
      </c>
      <c r="C78" s="513" t="s">
        <v>635</v>
      </c>
      <c r="D78" s="708">
        <v>1432.0800000000002</v>
      </c>
      <c r="E78" s="841" t="s">
        <v>1856</v>
      </c>
      <c r="F78" s="842" t="e">
        <v>#REF!</v>
      </c>
      <c r="G78" s="778" t="s">
        <v>2117</v>
      </c>
      <c r="H78" s="779"/>
    </row>
    <row r="79" spans="2:8" ht="13.2" customHeight="1" x14ac:dyDescent="0.3">
      <c r="B79" s="509" t="s">
        <v>636</v>
      </c>
      <c r="C79" s="513" t="s">
        <v>637</v>
      </c>
      <c r="D79" s="708">
        <v>1432.0800000000002</v>
      </c>
      <c r="E79" s="841" t="s">
        <v>1858</v>
      </c>
      <c r="F79" s="842" t="e">
        <v>#REF!</v>
      </c>
      <c r="G79" s="778" t="s">
        <v>2117</v>
      </c>
      <c r="H79" s="779"/>
    </row>
    <row r="80" spans="2:8" ht="13.2" customHeight="1" x14ac:dyDescent="0.3">
      <c r="B80" s="509" t="s">
        <v>638</v>
      </c>
      <c r="C80" s="513" t="s">
        <v>639</v>
      </c>
      <c r="D80" s="708">
        <v>2046.0600000000004</v>
      </c>
      <c r="E80" s="841" t="s">
        <v>1860</v>
      </c>
      <c r="F80" s="842" t="e">
        <v>#REF!</v>
      </c>
      <c r="G80" s="778" t="s">
        <v>2089</v>
      </c>
      <c r="H80" s="779"/>
    </row>
    <row r="81" spans="2:8" ht="13.2" customHeight="1" x14ac:dyDescent="0.3">
      <c r="B81" s="509" t="s">
        <v>640</v>
      </c>
      <c r="C81" s="513" t="s">
        <v>641</v>
      </c>
      <c r="D81" s="708">
        <v>2046.0600000000004</v>
      </c>
      <c r="E81" s="841" t="s">
        <v>1862</v>
      </c>
      <c r="F81" s="842" t="e">
        <v>#REF!</v>
      </c>
      <c r="G81" s="778" t="s">
        <v>2120</v>
      </c>
      <c r="H81" s="779"/>
    </row>
    <row r="82" spans="2:8" ht="13.2" customHeight="1" x14ac:dyDescent="0.3">
      <c r="B82" s="510" t="s">
        <v>642</v>
      </c>
      <c r="C82" s="514" t="s">
        <v>643</v>
      </c>
      <c r="D82" s="709">
        <v>2046.0600000000004</v>
      </c>
      <c r="E82" s="849" t="s">
        <v>1864</v>
      </c>
      <c r="F82" s="850" t="e">
        <v>#REF!</v>
      </c>
      <c r="G82" s="794" t="s">
        <v>2120</v>
      </c>
      <c r="H82" s="795"/>
    </row>
    <row r="83" spans="2:8" ht="13.2" customHeight="1" x14ac:dyDescent="0.3">
      <c r="B83" s="123"/>
      <c r="C83" s="55"/>
      <c r="D83" s="151"/>
      <c r="E83" s="152"/>
      <c r="F83" s="152"/>
      <c r="G83" s="140"/>
      <c r="H83" s="140"/>
    </row>
    <row r="84" spans="2:8" ht="17.25" customHeight="1" x14ac:dyDescent="0.3">
      <c r="B84" s="773" t="s">
        <v>644</v>
      </c>
      <c r="C84" s="774"/>
      <c r="D84" s="774"/>
      <c r="E84" s="774"/>
      <c r="F84" s="774"/>
      <c r="G84" s="774"/>
      <c r="H84" s="775"/>
    </row>
    <row r="85" spans="2:8" ht="39.75" customHeight="1" x14ac:dyDescent="0.3">
      <c r="B85" s="505" t="s">
        <v>29</v>
      </c>
      <c r="C85" s="505" t="s">
        <v>30</v>
      </c>
      <c r="D85" s="506" t="s">
        <v>2227</v>
      </c>
      <c r="E85" s="788" t="s">
        <v>31</v>
      </c>
      <c r="F85" s="788"/>
      <c r="G85" s="789" t="s">
        <v>32</v>
      </c>
      <c r="H85" s="789"/>
    </row>
    <row r="86" spans="2:8" x14ac:dyDescent="0.3">
      <c r="B86" s="508" t="s">
        <v>645</v>
      </c>
      <c r="C86" s="518" t="s">
        <v>646</v>
      </c>
      <c r="D86" s="707">
        <v>2784.78</v>
      </c>
      <c r="E86" s="851" t="s">
        <v>1866</v>
      </c>
      <c r="F86" s="852" t="e">
        <v>#REF!</v>
      </c>
      <c r="G86" s="792" t="s">
        <v>2119</v>
      </c>
      <c r="H86" s="793"/>
    </row>
    <row r="87" spans="2:8" x14ac:dyDescent="0.3">
      <c r="B87" s="509" t="s">
        <v>647</v>
      </c>
      <c r="C87" s="513" t="s">
        <v>648</v>
      </c>
      <c r="D87" s="708">
        <v>2784.78</v>
      </c>
      <c r="E87" s="841" t="s">
        <v>1868</v>
      </c>
      <c r="F87" s="842" t="e">
        <v>#REF!</v>
      </c>
      <c r="G87" s="778" t="s">
        <v>2088</v>
      </c>
      <c r="H87" s="779"/>
    </row>
    <row r="88" spans="2:8" x14ac:dyDescent="0.3">
      <c r="B88" s="510" t="s">
        <v>649</v>
      </c>
      <c r="C88" s="514" t="s">
        <v>650</v>
      </c>
      <c r="D88" s="709">
        <v>2784.78</v>
      </c>
      <c r="E88" s="849" t="s">
        <v>1870</v>
      </c>
      <c r="F88" s="850" t="e">
        <v>#REF!</v>
      </c>
      <c r="G88" s="794" t="s">
        <v>2088</v>
      </c>
      <c r="H88" s="795"/>
    </row>
    <row r="89" spans="2:8" ht="15" customHeight="1" x14ac:dyDescent="0.3">
      <c r="B89" s="43"/>
      <c r="C89" s="60"/>
      <c r="D89" s="56"/>
      <c r="E89" s="57"/>
      <c r="F89" s="58"/>
      <c r="G89" s="59"/>
      <c r="H89" s="27"/>
    </row>
    <row r="90" spans="2:8" ht="19.5" customHeight="1" x14ac:dyDescent="0.3">
      <c r="B90" s="773" t="s">
        <v>179</v>
      </c>
      <c r="C90" s="774"/>
      <c r="D90" s="774"/>
      <c r="E90" s="774"/>
      <c r="F90" s="774"/>
      <c r="G90" s="774"/>
      <c r="H90" s="775"/>
    </row>
    <row r="91" spans="2:8" ht="39.75" customHeight="1" x14ac:dyDescent="0.3">
      <c r="B91" s="505" t="s">
        <v>29</v>
      </c>
      <c r="C91" s="505" t="s">
        <v>30</v>
      </c>
      <c r="D91" s="506" t="s">
        <v>2227</v>
      </c>
      <c r="E91" s="788" t="s">
        <v>31</v>
      </c>
      <c r="F91" s="788"/>
      <c r="G91" s="789" t="s">
        <v>32</v>
      </c>
      <c r="H91" s="789"/>
    </row>
    <row r="92" spans="2:8" ht="13.2" customHeight="1" x14ac:dyDescent="0.3">
      <c r="B92" s="494" t="s">
        <v>651</v>
      </c>
      <c r="C92" s="518" t="s">
        <v>652</v>
      </c>
      <c r="D92" s="707">
        <v>1884.0600000000004</v>
      </c>
      <c r="E92" s="851" t="s">
        <v>1872</v>
      </c>
      <c r="F92" s="852"/>
      <c r="G92" s="792" t="s">
        <v>2127</v>
      </c>
      <c r="H92" s="793"/>
    </row>
    <row r="93" spans="2:8" ht="13.2" customHeight="1" x14ac:dyDescent="0.3">
      <c r="B93" s="509" t="s">
        <v>653</v>
      </c>
      <c r="C93" s="513" t="s">
        <v>654</v>
      </c>
      <c r="D93" s="708">
        <v>1884.0600000000004</v>
      </c>
      <c r="E93" s="841" t="s">
        <v>1874</v>
      </c>
      <c r="F93" s="842" t="e">
        <v>#REF!</v>
      </c>
      <c r="G93" s="778" t="s">
        <v>2074</v>
      </c>
      <c r="H93" s="779"/>
    </row>
    <row r="94" spans="2:8" x14ac:dyDescent="0.3">
      <c r="B94" s="509" t="s">
        <v>655</v>
      </c>
      <c r="C94" s="513" t="s">
        <v>656</v>
      </c>
      <c r="D94" s="708">
        <v>1884.0600000000004</v>
      </c>
      <c r="E94" s="841" t="s">
        <v>1876</v>
      </c>
      <c r="F94" s="842" t="e">
        <v>#REF!</v>
      </c>
      <c r="G94" s="778" t="s">
        <v>2075</v>
      </c>
      <c r="H94" s="779"/>
    </row>
    <row r="95" spans="2:8" x14ac:dyDescent="0.3">
      <c r="B95" s="509" t="s">
        <v>657</v>
      </c>
      <c r="C95" s="513" t="s">
        <v>658</v>
      </c>
      <c r="D95" s="708">
        <v>1884.0600000000004</v>
      </c>
      <c r="E95" s="841" t="s">
        <v>1878</v>
      </c>
      <c r="F95" s="842" t="e">
        <v>#REF!</v>
      </c>
      <c r="G95" s="778" t="s">
        <v>2076</v>
      </c>
      <c r="H95" s="779"/>
    </row>
    <row r="96" spans="2:8" x14ac:dyDescent="0.3">
      <c r="B96" s="510" t="s">
        <v>659</v>
      </c>
      <c r="C96" s="514" t="s">
        <v>660</v>
      </c>
      <c r="D96" s="709">
        <v>1884.0600000000004</v>
      </c>
      <c r="E96" s="849" t="s">
        <v>1880</v>
      </c>
      <c r="F96" s="850" t="e">
        <v>#REF!</v>
      </c>
      <c r="G96" s="794" t="s">
        <v>2076</v>
      </c>
      <c r="H96" s="795"/>
    </row>
    <row r="97" spans="2:8" ht="13.2" customHeight="1" x14ac:dyDescent="0.3">
      <c r="B97" s="43"/>
      <c r="C97" s="32"/>
      <c r="D97" s="61"/>
      <c r="E97" s="62"/>
      <c r="F97" s="58"/>
      <c r="G97" s="63"/>
      <c r="H97" s="59"/>
    </row>
    <row r="98" spans="2:8" ht="19.5" customHeight="1" x14ac:dyDescent="0.3">
      <c r="B98" s="773" t="s">
        <v>431</v>
      </c>
      <c r="C98" s="774"/>
      <c r="D98" s="774"/>
      <c r="E98" s="774"/>
      <c r="F98" s="774"/>
      <c r="G98" s="774"/>
      <c r="H98" s="775"/>
    </row>
    <row r="99" spans="2:8" ht="39.75" customHeight="1" x14ac:dyDescent="0.3">
      <c r="B99" s="505" t="s">
        <v>29</v>
      </c>
      <c r="C99" s="505" t="s">
        <v>30</v>
      </c>
      <c r="D99" s="506" t="s">
        <v>2227</v>
      </c>
      <c r="E99" s="788" t="s">
        <v>31</v>
      </c>
      <c r="F99" s="788"/>
      <c r="G99" s="789" t="s">
        <v>32</v>
      </c>
      <c r="H99" s="789"/>
    </row>
    <row r="100" spans="2:8" ht="13.2" customHeight="1" x14ac:dyDescent="0.3">
      <c r="B100" s="508" t="s">
        <v>661</v>
      </c>
      <c r="C100" s="518" t="s">
        <v>662</v>
      </c>
      <c r="D100" s="707">
        <v>1874.3400000000001</v>
      </c>
      <c r="E100" s="851" t="s">
        <v>1832</v>
      </c>
      <c r="F100" s="852"/>
      <c r="G100" s="792" t="s">
        <v>2070</v>
      </c>
      <c r="H100" s="793"/>
    </row>
    <row r="101" spans="2:8" ht="13.2" customHeight="1" x14ac:dyDescent="0.3">
      <c r="B101" s="509" t="s">
        <v>663</v>
      </c>
      <c r="C101" s="513" t="s">
        <v>664</v>
      </c>
      <c r="D101" s="708">
        <v>3095.8200000000006</v>
      </c>
      <c r="E101" s="841" t="s">
        <v>1834</v>
      </c>
      <c r="F101" s="842"/>
      <c r="G101" s="778" t="s">
        <v>2082</v>
      </c>
      <c r="H101" s="779"/>
    </row>
    <row r="102" spans="2:8" ht="13.2" customHeight="1" x14ac:dyDescent="0.3">
      <c r="B102" s="509" t="s">
        <v>665</v>
      </c>
      <c r="C102" s="513" t="s">
        <v>666</v>
      </c>
      <c r="D102" s="708">
        <v>3095.8200000000006</v>
      </c>
      <c r="E102" s="841" t="s">
        <v>1836</v>
      </c>
      <c r="F102" s="842" t="e">
        <v>#REF!</v>
      </c>
      <c r="G102" s="778" t="s">
        <v>2129</v>
      </c>
      <c r="H102" s="779"/>
    </row>
    <row r="103" spans="2:8" ht="13.2" customHeight="1" x14ac:dyDescent="0.3">
      <c r="B103" s="509" t="s">
        <v>667</v>
      </c>
      <c r="C103" s="513" t="s">
        <v>668</v>
      </c>
      <c r="D103" s="708">
        <v>3095.8200000000006</v>
      </c>
      <c r="E103" s="841" t="s">
        <v>1838</v>
      </c>
      <c r="F103" s="842" t="e">
        <v>#REF!</v>
      </c>
      <c r="G103" s="778" t="s">
        <v>2084</v>
      </c>
      <c r="H103" s="779"/>
    </row>
    <row r="104" spans="2:8" ht="13.2" customHeight="1" x14ac:dyDescent="0.3">
      <c r="B104" s="509" t="s">
        <v>669</v>
      </c>
      <c r="C104" s="513" t="s">
        <v>670</v>
      </c>
      <c r="D104" s="708">
        <v>3095.8200000000006</v>
      </c>
      <c r="E104" s="841" t="s">
        <v>1840</v>
      </c>
      <c r="F104" s="842" t="e">
        <v>#REF!</v>
      </c>
      <c r="G104" s="778" t="s">
        <v>2080</v>
      </c>
      <c r="H104" s="779"/>
    </row>
    <row r="105" spans="2:8" ht="13.2" customHeight="1" x14ac:dyDescent="0.3">
      <c r="B105" s="509" t="s">
        <v>671</v>
      </c>
      <c r="C105" s="513" t="s">
        <v>672</v>
      </c>
      <c r="D105" s="708">
        <v>3095.8200000000006</v>
      </c>
      <c r="E105" s="841" t="s">
        <v>1842</v>
      </c>
      <c r="F105" s="842" t="e">
        <v>#REF!</v>
      </c>
      <c r="G105" s="778" t="s">
        <v>2081</v>
      </c>
      <c r="H105" s="779"/>
    </row>
    <row r="106" spans="2:8" ht="13.2" customHeight="1" x14ac:dyDescent="0.3">
      <c r="B106" s="509" t="s">
        <v>673</v>
      </c>
      <c r="C106" s="513" t="s">
        <v>674</v>
      </c>
      <c r="D106" s="708">
        <v>3095.8200000000006</v>
      </c>
      <c r="E106" s="841" t="s">
        <v>1882</v>
      </c>
      <c r="F106" s="842" t="e">
        <v>#REF!</v>
      </c>
      <c r="G106" s="778" t="s">
        <v>2109</v>
      </c>
      <c r="H106" s="779"/>
    </row>
    <row r="107" spans="2:8" ht="13.2" customHeight="1" x14ac:dyDescent="0.3">
      <c r="B107" s="509" t="s">
        <v>675</v>
      </c>
      <c r="C107" s="513" t="s">
        <v>676</v>
      </c>
      <c r="D107" s="708">
        <v>3095.8200000000006</v>
      </c>
      <c r="E107" s="841" t="s">
        <v>1884</v>
      </c>
      <c r="F107" s="842" t="e">
        <v>#REF!</v>
      </c>
      <c r="G107" s="778" t="s">
        <v>2105</v>
      </c>
      <c r="H107" s="779"/>
    </row>
    <row r="108" spans="2:8" ht="13.2" customHeight="1" x14ac:dyDescent="0.3">
      <c r="B108" s="509" t="s">
        <v>677</v>
      </c>
      <c r="C108" s="513" t="s">
        <v>678</v>
      </c>
      <c r="D108" s="708">
        <v>3095.8200000000006</v>
      </c>
      <c r="E108" s="841" t="s">
        <v>1886</v>
      </c>
      <c r="F108" s="842" t="e">
        <v>#REF!</v>
      </c>
      <c r="G108" s="778" t="s">
        <v>2110</v>
      </c>
      <c r="H108" s="779"/>
    </row>
    <row r="109" spans="2:8" ht="13.2" customHeight="1" x14ac:dyDescent="0.3">
      <c r="B109" s="509" t="s">
        <v>679</v>
      </c>
      <c r="C109" s="513" t="s">
        <v>680</v>
      </c>
      <c r="D109" s="708">
        <v>3095.8200000000006</v>
      </c>
      <c r="E109" s="841" t="s">
        <v>1888</v>
      </c>
      <c r="F109" s="842" t="e">
        <v>#REF!</v>
      </c>
      <c r="G109" s="778" t="s">
        <v>2092</v>
      </c>
      <c r="H109" s="779"/>
    </row>
    <row r="110" spans="2:8" ht="13.2" customHeight="1" x14ac:dyDescent="0.3">
      <c r="B110" s="509" t="s">
        <v>681</v>
      </c>
      <c r="C110" s="513" t="s">
        <v>682</v>
      </c>
      <c r="D110" s="708">
        <v>3095.8200000000006</v>
      </c>
      <c r="E110" s="841" t="s">
        <v>1890</v>
      </c>
      <c r="F110" s="842" t="e">
        <v>#REF!</v>
      </c>
      <c r="G110" s="778" t="s">
        <v>2106</v>
      </c>
      <c r="H110" s="779"/>
    </row>
    <row r="111" spans="2:8" ht="13.2" customHeight="1" x14ac:dyDescent="0.3">
      <c r="B111" s="509" t="s">
        <v>683</v>
      </c>
      <c r="C111" s="513" t="s">
        <v>684</v>
      </c>
      <c r="D111" s="708">
        <v>3095.8200000000006</v>
      </c>
      <c r="E111" s="841" t="s">
        <v>1892</v>
      </c>
      <c r="F111" s="842" t="e">
        <v>#REF!</v>
      </c>
      <c r="G111" s="778" t="s">
        <v>2104</v>
      </c>
      <c r="H111" s="779"/>
    </row>
    <row r="112" spans="2:8" ht="13.2" customHeight="1" x14ac:dyDescent="0.3">
      <c r="B112" s="509" t="s">
        <v>685</v>
      </c>
      <c r="C112" s="513" t="s">
        <v>686</v>
      </c>
      <c r="D112" s="708">
        <v>3095.8200000000006</v>
      </c>
      <c r="E112" s="841" t="s">
        <v>1894</v>
      </c>
      <c r="F112" s="842" t="e">
        <v>#REF!</v>
      </c>
      <c r="G112" s="778" t="s">
        <v>2093</v>
      </c>
      <c r="H112" s="779"/>
    </row>
    <row r="113" spans="2:8" ht="13.2" customHeight="1" x14ac:dyDescent="0.3">
      <c r="B113" s="509" t="s">
        <v>687</v>
      </c>
      <c r="C113" s="513" t="s">
        <v>688</v>
      </c>
      <c r="D113" s="708">
        <v>3095.8200000000006</v>
      </c>
      <c r="E113" s="841" t="s">
        <v>1896</v>
      </c>
      <c r="F113" s="842" t="e">
        <v>#REF!</v>
      </c>
      <c r="G113" s="778" t="s">
        <v>2094</v>
      </c>
      <c r="H113" s="779"/>
    </row>
    <row r="114" spans="2:8" ht="13.2" customHeight="1" x14ac:dyDescent="0.3">
      <c r="B114" s="509" t="s">
        <v>689</v>
      </c>
      <c r="C114" s="513" t="s">
        <v>690</v>
      </c>
      <c r="D114" s="708">
        <v>3095.8200000000006</v>
      </c>
      <c r="E114" s="841" t="s">
        <v>1898</v>
      </c>
      <c r="F114" s="842" t="e">
        <v>#REF!</v>
      </c>
      <c r="G114" s="778" t="s">
        <v>2095</v>
      </c>
      <c r="H114" s="779"/>
    </row>
    <row r="115" spans="2:8" ht="13.2" customHeight="1" x14ac:dyDescent="0.3">
      <c r="B115" s="509" t="s">
        <v>691</v>
      </c>
      <c r="C115" s="513" t="s">
        <v>692</v>
      </c>
      <c r="D115" s="708">
        <v>3095.8200000000006</v>
      </c>
      <c r="E115" s="841" t="s">
        <v>1900</v>
      </c>
      <c r="F115" s="842" t="e">
        <v>#REF!</v>
      </c>
      <c r="G115" s="778" t="s">
        <v>2096</v>
      </c>
      <c r="H115" s="779"/>
    </row>
    <row r="116" spans="2:8" ht="13.2" customHeight="1" x14ac:dyDescent="0.3">
      <c r="B116" s="509" t="s">
        <v>693</v>
      </c>
      <c r="C116" s="513" t="s">
        <v>694</v>
      </c>
      <c r="D116" s="708">
        <v>3095.8200000000006</v>
      </c>
      <c r="E116" s="841" t="s">
        <v>1902</v>
      </c>
      <c r="F116" s="842" t="e">
        <v>#REF!</v>
      </c>
      <c r="G116" s="778" t="s">
        <v>2097</v>
      </c>
      <c r="H116" s="779"/>
    </row>
    <row r="117" spans="2:8" x14ac:dyDescent="0.3">
      <c r="B117" s="509" t="s">
        <v>695</v>
      </c>
      <c r="C117" s="513" t="s">
        <v>696</v>
      </c>
      <c r="D117" s="708">
        <v>3095.8200000000006</v>
      </c>
      <c r="E117" s="841" t="s">
        <v>1904</v>
      </c>
      <c r="F117" s="842" t="e">
        <v>#REF!</v>
      </c>
      <c r="G117" s="778" t="s">
        <v>2108</v>
      </c>
      <c r="H117" s="779"/>
    </row>
    <row r="118" spans="2:8" x14ac:dyDescent="0.3">
      <c r="B118" s="509" t="s">
        <v>697</v>
      </c>
      <c r="C118" s="513" t="s">
        <v>698</v>
      </c>
      <c r="D118" s="708">
        <v>3095.8200000000006</v>
      </c>
      <c r="E118" s="841" t="s">
        <v>1906</v>
      </c>
      <c r="F118" s="842" t="e">
        <v>#REF!</v>
      </c>
      <c r="G118" s="778" t="s">
        <v>2098</v>
      </c>
      <c r="H118" s="779"/>
    </row>
    <row r="119" spans="2:8" ht="13.5" customHeight="1" x14ac:dyDescent="0.3">
      <c r="B119" s="510" t="s">
        <v>699</v>
      </c>
      <c r="C119" s="514" t="s">
        <v>700</v>
      </c>
      <c r="D119" s="709">
        <v>3095.8200000000006</v>
      </c>
      <c r="E119" s="849" t="s">
        <v>1908</v>
      </c>
      <c r="F119" s="850" t="e">
        <v>#REF!</v>
      </c>
      <c r="G119" s="794" t="s">
        <v>2099</v>
      </c>
      <c r="H119" s="795"/>
    </row>
    <row r="120" spans="2:8" ht="13.2" customHeight="1" x14ac:dyDescent="0.3">
      <c r="B120" s="43"/>
      <c r="C120" s="32"/>
      <c r="D120" s="61"/>
      <c r="E120" s="62"/>
      <c r="F120" s="58"/>
      <c r="G120" s="63"/>
      <c r="H120" s="59"/>
    </row>
    <row r="121" spans="2:8" ht="19.5" customHeight="1" x14ac:dyDescent="0.3">
      <c r="B121" s="773" t="s">
        <v>229</v>
      </c>
      <c r="C121" s="774"/>
      <c r="D121" s="774"/>
      <c r="E121" s="774"/>
      <c r="F121" s="774"/>
      <c r="G121" s="774"/>
      <c r="H121" s="775"/>
    </row>
    <row r="122" spans="2:8" ht="39.75" customHeight="1" x14ac:dyDescent="0.3">
      <c r="B122" s="505" t="s">
        <v>29</v>
      </c>
      <c r="C122" s="505" t="s">
        <v>30</v>
      </c>
      <c r="D122" s="506" t="s">
        <v>2227</v>
      </c>
      <c r="E122" s="788" t="s">
        <v>31</v>
      </c>
      <c r="F122" s="788"/>
      <c r="G122" s="789" t="s">
        <v>32</v>
      </c>
      <c r="H122" s="789"/>
    </row>
    <row r="123" spans="2:8" ht="13.2" customHeight="1" x14ac:dyDescent="0.3">
      <c r="B123" s="497" t="s">
        <v>701</v>
      </c>
      <c r="C123" s="518" t="s">
        <v>702</v>
      </c>
      <c r="D123" s="707">
        <v>8469.36</v>
      </c>
      <c r="E123" s="790" t="s">
        <v>232</v>
      </c>
      <c r="F123" s="791"/>
      <c r="G123" s="792" t="s">
        <v>2101</v>
      </c>
      <c r="H123" s="793"/>
    </row>
    <row r="124" spans="2:8" ht="13.2" customHeight="1" x14ac:dyDescent="0.3">
      <c r="B124" s="503" t="s">
        <v>703</v>
      </c>
      <c r="C124" s="513" t="s">
        <v>704</v>
      </c>
      <c r="D124" s="708">
        <v>8469.36</v>
      </c>
      <c r="E124" s="843" t="s">
        <v>232</v>
      </c>
      <c r="F124" s="844"/>
      <c r="G124" s="778" t="s">
        <v>2102</v>
      </c>
      <c r="H124" s="779"/>
    </row>
    <row r="125" spans="2:8" ht="13.2" customHeight="1" x14ac:dyDescent="0.3">
      <c r="B125" s="503" t="s">
        <v>705</v>
      </c>
      <c r="C125" s="513" t="s">
        <v>706</v>
      </c>
      <c r="D125" s="708">
        <v>8469.36</v>
      </c>
      <c r="E125" s="843" t="s">
        <v>232</v>
      </c>
      <c r="F125" s="844"/>
      <c r="G125" s="778" t="s">
        <v>2103</v>
      </c>
      <c r="H125" s="779"/>
    </row>
    <row r="126" spans="2:8" ht="13.2" customHeight="1" x14ac:dyDescent="0.3">
      <c r="B126" s="503" t="s">
        <v>707</v>
      </c>
      <c r="C126" s="513" t="s">
        <v>708</v>
      </c>
      <c r="D126" s="708">
        <v>8469.36</v>
      </c>
      <c r="E126" s="843" t="s">
        <v>232</v>
      </c>
      <c r="F126" s="844"/>
      <c r="G126" s="778" t="s">
        <v>2101</v>
      </c>
      <c r="H126" s="779"/>
    </row>
    <row r="127" spans="2:8" ht="13.2" customHeight="1" x14ac:dyDescent="0.3">
      <c r="B127" s="503" t="s">
        <v>709</v>
      </c>
      <c r="C127" s="513" t="s">
        <v>710</v>
      </c>
      <c r="D127" s="708">
        <v>8469.36</v>
      </c>
      <c r="E127" s="843" t="s">
        <v>232</v>
      </c>
      <c r="F127" s="844"/>
      <c r="G127" s="778" t="s">
        <v>2102</v>
      </c>
      <c r="H127" s="779"/>
    </row>
    <row r="128" spans="2:8" ht="13.2" customHeight="1" x14ac:dyDescent="0.3">
      <c r="B128" s="503" t="s">
        <v>711</v>
      </c>
      <c r="C128" s="513" t="s">
        <v>712</v>
      </c>
      <c r="D128" s="708">
        <v>8469.36</v>
      </c>
      <c r="E128" s="843" t="s">
        <v>232</v>
      </c>
      <c r="F128" s="844"/>
      <c r="G128" s="778" t="s">
        <v>2103</v>
      </c>
      <c r="H128" s="779"/>
    </row>
    <row r="129" spans="2:8" ht="12" customHeight="1" x14ac:dyDescent="0.3">
      <c r="B129" s="503" t="s">
        <v>713</v>
      </c>
      <c r="C129" s="513" t="s">
        <v>714</v>
      </c>
      <c r="D129" s="708">
        <v>8469.36</v>
      </c>
      <c r="E129" s="843" t="s">
        <v>232</v>
      </c>
      <c r="F129" s="844"/>
      <c r="G129" s="778" t="s">
        <v>2101</v>
      </c>
      <c r="H129" s="779"/>
    </row>
    <row r="130" spans="2:8" x14ac:dyDescent="0.3">
      <c r="B130" s="503" t="s">
        <v>715</v>
      </c>
      <c r="C130" s="513" t="s">
        <v>716</v>
      </c>
      <c r="D130" s="708">
        <v>8469.36</v>
      </c>
      <c r="E130" s="843" t="s">
        <v>232</v>
      </c>
      <c r="F130" s="844"/>
      <c r="G130" s="778" t="s">
        <v>2102</v>
      </c>
      <c r="H130" s="779"/>
    </row>
    <row r="131" spans="2:8" x14ac:dyDescent="0.3">
      <c r="B131" s="504" t="s">
        <v>717</v>
      </c>
      <c r="C131" s="514" t="s">
        <v>718</v>
      </c>
      <c r="D131" s="709">
        <v>8469.36</v>
      </c>
      <c r="E131" s="845" t="s">
        <v>232</v>
      </c>
      <c r="F131" s="846"/>
      <c r="G131" s="794" t="s">
        <v>2103</v>
      </c>
      <c r="H131" s="795"/>
    </row>
    <row r="132" spans="2:8" ht="89.25" customHeight="1" x14ac:dyDescent="0.3">
      <c r="B132" s="803" t="s">
        <v>719</v>
      </c>
      <c r="C132" s="803"/>
      <c r="D132" s="803"/>
      <c r="E132" s="803"/>
      <c r="F132" s="803"/>
      <c r="G132" s="803"/>
      <c r="H132" s="803"/>
    </row>
    <row r="133" spans="2:8" ht="19.5" customHeight="1" x14ac:dyDescent="0.3">
      <c r="B133" s="773" t="s">
        <v>490</v>
      </c>
      <c r="C133" s="774"/>
      <c r="D133" s="775"/>
      <c r="E133" s="238"/>
      <c r="F133" s="238"/>
      <c r="G133" s="239"/>
      <c r="H133" s="239"/>
    </row>
    <row r="134" spans="2:8" ht="39.75" customHeight="1" x14ac:dyDescent="0.3">
      <c r="B134" s="505" t="s">
        <v>29</v>
      </c>
      <c r="C134" s="505" t="s">
        <v>30</v>
      </c>
      <c r="D134" s="506" t="s">
        <v>2227</v>
      </c>
      <c r="E134" s="238"/>
      <c r="F134" s="238"/>
      <c r="G134" s="239"/>
      <c r="H134" s="239"/>
    </row>
    <row r="135" spans="2:8" x14ac:dyDescent="0.3">
      <c r="B135" s="519" t="s">
        <v>491</v>
      </c>
      <c r="C135" s="520" t="s">
        <v>720</v>
      </c>
      <c r="D135" s="700">
        <v>868.32000000000016</v>
      </c>
      <c r="E135" s="124"/>
      <c r="F135" s="126"/>
      <c r="G135" s="140"/>
      <c r="H135" s="140"/>
    </row>
    <row r="136" spans="2:8" x14ac:dyDescent="0.3">
      <c r="B136" s="503" t="s">
        <v>253</v>
      </c>
      <c r="C136" s="521" t="s">
        <v>721</v>
      </c>
      <c r="D136" s="701">
        <v>1195.5600000000002</v>
      </c>
      <c r="E136" s="124"/>
      <c r="F136" s="126"/>
      <c r="G136" s="140"/>
      <c r="H136" s="140"/>
    </row>
    <row r="137" spans="2:8" x14ac:dyDescent="0.3">
      <c r="B137" s="502" t="s">
        <v>255</v>
      </c>
      <c r="C137" s="522" t="s">
        <v>722</v>
      </c>
      <c r="D137" s="701">
        <v>1138.8600000000004</v>
      </c>
      <c r="E137" s="124"/>
      <c r="F137" s="126"/>
      <c r="G137" s="140"/>
      <c r="H137" s="140"/>
    </row>
    <row r="138" spans="2:8" ht="20.100000000000001" customHeight="1" x14ac:dyDescent="0.3">
      <c r="B138" s="503" t="s">
        <v>257</v>
      </c>
      <c r="C138" s="522" t="s">
        <v>723</v>
      </c>
      <c r="D138" s="702">
        <v>0</v>
      </c>
      <c r="E138" s="153"/>
      <c r="F138" s="126"/>
      <c r="G138" s="140"/>
      <c r="H138" s="140"/>
    </row>
    <row r="139" spans="2:8" x14ac:dyDescent="0.3">
      <c r="B139" s="504" t="s">
        <v>260</v>
      </c>
      <c r="C139" s="523" t="s">
        <v>724</v>
      </c>
      <c r="D139" s="703">
        <v>103.68</v>
      </c>
      <c r="E139" s="141"/>
      <c r="F139" s="126"/>
      <c r="G139" s="140"/>
      <c r="H139" s="140"/>
    </row>
    <row r="140" spans="2:8" x14ac:dyDescent="0.3">
      <c r="B140" s="32"/>
      <c r="C140" s="32"/>
      <c r="D140" s="56"/>
      <c r="E140" s="62"/>
      <c r="F140" s="58"/>
      <c r="G140" s="63"/>
      <c r="H140" s="63"/>
    </row>
    <row r="141" spans="2:8" ht="19.5" customHeight="1" x14ac:dyDescent="0.3">
      <c r="B141" s="773" t="s">
        <v>262</v>
      </c>
      <c r="C141" s="774"/>
      <c r="D141" s="775"/>
      <c r="E141" s="238"/>
      <c r="F141" s="238"/>
      <c r="G141" s="239"/>
      <c r="H141" s="239"/>
    </row>
    <row r="142" spans="2:8" ht="39.75" customHeight="1" x14ac:dyDescent="0.3">
      <c r="B142" s="505" t="s">
        <v>29</v>
      </c>
      <c r="C142" s="505" t="s">
        <v>30</v>
      </c>
      <c r="D142" s="506" t="s">
        <v>2227</v>
      </c>
      <c r="E142" s="146"/>
      <c r="F142" s="147"/>
      <c r="G142" s="144"/>
      <c r="H142" s="144"/>
    </row>
    <row r="143" spans="2:8" ht="79.2" x14ac:dyDescent="0.3">
      <c r="B143" s="515" t="s">
        <v>263</v>
      </c>
      <c r="C143" s="518" t="s">
        <v>264</v>
      </c>
      <c r="D143" s="704">
        <v>626.94000000000005</v>
      </c>
      <c r="E143" s="141"/>
      <c r="F143" s="126"/>
      <c r="G143" s="140"/>
      <c r="H143" s="140"/>
    </row>
    <row r="144" spans="2:8" x14ac:dyDescent="0.3">
      <c r="B144" s="516" t="s">
        <v>265</v>
      </c>
      <c r="C144" s="513" t="s">
        <v>266</v>
      </c>
      <c r="D144" s="705">
        <v>84.240000000000023</v>
      </c>
      <c r="E144" s="124"/>
      <c r="F144" s="175"/>
      <c r="G144" s="127"/>
      <c r="H144" s="162"/>
    </row>
    <row r="145" spans="1:8" ht="30.75" customHeight="1" x14ac:dyDescent="0.3">
      <c r="B145" s="516" t="s">
        <v>494</v>
      </c>
      <c r="C145" s="513" t="s">
        <v>495</v>
      </c>
      <c r="D145" s="705">
        <v>515.16000000000008</v>
      </c>
      <c r="E145" s="209"/>
      <c r="F145" s="140"/>
      <c r="G145" s="172"/>
      <c r="H145" s="127"/>
    </row>
    <row r="146" spans="1:8" ht="52.8" x14ac:dyDescent="0.3">
      <c r="B146" s="516" t="s">
        <v>496</v>
      </c>
      <c r="C146" s="513" t="s">
        <v>497</v>
      </c>
      <c r="D146" s="705">
        <v>780.84</v>
      </c>
      <c r="E146" s="232"/>
      <c r="F146" s="218"/>
      <c r="G146" s="217"/>
      <c r="H146" s="217"/>
    </row>
    <row r="147" spans="1:8" x14ac:dyDescent="0.3">
      <c r="B147" s="516" t="s">
        <v>725</v>
      </c>
      <c r="C147" s="513" t="s">
        <v>726</v>
      </c>
      <c r="D147" s="705">
        <v>84.240000000000023</v>
      </c>
      <c r="E147" s="232"/>
      <c r="F147" s="231"/>
      <c r="G147" s="230"/>
      <c r="H147" s="217"/>
    </row>
    <row r="148" spans="1:8" x14ac:dyDescent="0.3">
      <c r="B148" s="516" t="s">
        <v>727</v>
      </c>
      <c r="C148" s="513" t="s">
        <v>728</v>
      </c>
      <c r="D148" s="705">
        <v>124.74000000000002</v>
      </c>
      <c r="E148" s="232"/>
      <c r="F148" s="229"/>
      <c r="G148" s="228"/>
      <c r="H148" s="217"/>
    </row>
    <row r="149" spans="1:8" x14ac:dyDescent="0.3">
      <c r="B149" s="516" t="s">
        <v>267</v>
      </c>
      <c r="C149" s="513" t="s">
        <v>729</v>
      </c>
      <c r="D149" s="705">
        <v>103.68</v>
      </c>
      <c r="E149" s="210"/>
      <c r="F149" s="227"/>
      <c r="G149" s="226"/>
      <c r="H149" s="217"/>
    </row>
    <row r="150" spans="1:8" x14ac:dyDescent="0.3">
      <c r="B150" s="516" t="s">
        <v>730</v>
      </c>
      <c r="C150" s="513" t="s">
        <v>731</v>
      </c>
      <c r="D150" s="705">
        <v>103.68</v>
      </c>
      <c r="E150" s="208"/>
      <c r="F150" s="218"/>
      <c r="G150" s="225"/>
      <c r="H150" s="217"/>
    </row>
    <row r="151" spans="1:8" x14ac:dyDescent="0.3">
      <c r="A151" s="440"/>
      <c r="B151" s="517" t="s">
        <v>269</v>
      </c>
      <c r="C151" s="514" t="s">
        <v>732</v>
      </c>
      <c r="D151" s="706">
        <v>74.52000000000001</v>
      </c>
      <c r="E151" s="208"/>
      <c r="F151" s="176"/>
      <c r="G151" s="163"/>
      <c r="H151" s="173"/>
    </row>
    <row r="152" spans="1:8" x14ac:dyDescent="0.3">
      <c r="B152" s="32"/>
      <c r="C152" s="32"/>
      <c r="D152" s="32"/>
      <c r="E152" s="32"/>
      <c r="F152" s="32"/>
      <c r="G152" s="158"/>
      <c r="H152" s="32"/>
    </row>
  </sheetData>
  <mergeCells count="242">
    <mergeCell ref="B132:H132"/>
    <mergeCell ref="B3:E3"/>
    <mergeCell ref="E5:F5"/>
    <mergeCell ref="G5:H5"/>
    <mergeCell ref="E6:F6"/>
    <mergeCell ref="G6:H6"/>
    <mergeCell ref="E7:F7"/>
    <mergeCell ref="E8:F8"/>
    <mergeCell ref="E9:F9"/>
    <mergeCell ref="G7:H7"/>
    <mergeCell ref="G8:H8"/>
    <mergeCell ref="G9:H9"/>
    <mergeCell ref="E15:F15"/>
    <mergeCell ref="E16:F16"/>
    <mergeCell ref="E17:F17"/>
    <mergeCell ref="E18:F18"/>
    <mergeCell ref="E19:F19"/>
    <mergeCell ref="E10:F10"/>
    <mergeCell ref="E11:F11"/>
    <mergeCell ref="E12:F12"/>
    <mergeCell ref="E13:F13"/>
    <mergeCell ref="E14:F14"/>
    <mergeCell ref="E25:F25"/>
    <mergeCell ref="E26:F26"/>
    <mergeCell ref="E27:F27"/>
    <mergeCell ref="E28:F28"/>
    <mergeCell ref="E29:F29"/>
    <mergeCell ref="E20:F20"/>
    <mergeCell ref="E21:F21"/>
    <mergeCell ref="E22:F22"/>
    <mergeCell ref="E23:F23"/>
    <mergeCell ref="E24:F24"/>
    <mergeCell ref="E35:F35"/>
    <mergeCell ref="E36:F36"/>
    <mergeCell ref="E37:F37"/>
    <mergeCell ref="E38:F38"/>
    <mergeCell ref="E39:F39"/>
    <mergeCell ref="E30:F30"/>
    <mergeCell ref="E31:F31"/>
    <mergeCell ref="E32:F32"/>
    <mergeCell ref="E33:F33"/>
    <mergeCell ref="E34:F34"/>
    <mergeCell ref="G15:H15"/>
    <mergeCell ref="G16:H16"/>
    <mergeCell ref="G17:H17"/>
    <mergeCell ref="G18:H18"/>
    <mergeCell ref="G19:H19"/>
    <mergeCell ref="G10:H10"/>
    <mergeCell ref="G11:H11"/>
    <mergeCell ref="G12:H12"/>
    <mergeCell ref="G13:H13"/>
    <mergeCell ref="G14:H14"/>
    <mergeCell ref="G25:H25"/>
    <mergeCell ref="G26:H26"/>
    <mergeCell ref="G27:H27"/>
    <mergeCell ref="G28:H28"/>
    <mergeCell ref="G29:H29"/>
    <mergeCell ref="G20:H20"/>
    <mergeCell ref="G21:H21"/>
    <mergeCell ref="G22:H22"/>
    <mergeCell ref="G23:H23"/>
    <mergeCell ref="G24:H24"/>
    <mergeCell ref="G35:H35"/>
    <mergeCell ref="G36:H36"/>
    <mergeCell ref="G37:H37"/>
    <mergeCell ref="G38:H38"/>
    <mergeCell ref="G39:H39"/>
    <mergeCell ref="G30:H30"/>
    <mergeCell ref="G31:H31"/>
    <mergeCell ref="G32:H32"/>
    <mergeCell ref="G33:H33"/>
    <mergeCell ref="G34:H34"/>
    <mergeCell ref="E47:F47"/>
    <mergeCell ref="E48:F48"/>
    <mergeCell ref="G47:H47"/>
    <mergeCell ref="G48:H48"/>
    <mergeCell ref="E49:F49"/>
    <mergeCell ref="G40:H40"/>
    <mergeCell ref="G41:H41"/>
    <mergeCell ref="G42:H42"/>
    <mergeCell ref="G43:H43"/>
    <mergeCell ref="G44:H44"/>
    <mergeCell ref="E40:F40"/>
    <mergeCell ref="E41:F41"/>
    <mergeCell ref="E42:F42"/>
    <mergeCell ref="E43:F43"/>
    <mergeCell ref="E44:F44"/>
    <mergeCell ref="E62:F62"/>
    <mergeCell ref="E63:F63"/>
    <mergeCell ref="E64:F64"/>
    <mergeCell ref="E55:F55"/>
    <mergeCell ref="E56:F56"/>
    <mergeCell ref="E57:F57"/>
    <mergeCell ref="E58:F58"/>
    <mergeCell ref="E59:F59"/>
    <mergeCell ref="E50:F50"/>
    <mergeCell ref="E51:F51"/>
    <mergeCell ref="E52:F52"/>
    <mergeCell ref="E53:F53"/>
    <mergeCell ref="E54:F54"/>
    <mergeCell ref="G63:H63"/>
    <mergeCell ref="G64:H64"/>
    <mergeCell ref="G65:H65"/>
    <mergeCell ref="G66:H66"/>
    <mergeCell ref="E70:F70"/>
    <mergeCell ref="G70:H70"/>
    <mergeCell ref="E65:F65"/>
    <mergeCell ref="E66:F66"/>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E60:F60"/>
    <mergeCell ref="E61:F61"/>
    <mergeCell ref="G81:H81"/>
    <mergeCell ref="G82:H82"/>
    <mergeCell ref="G86:H86"/>
    <mergeCell ref="E77:F77"/>
    <mergeCell ref="E78:F78"/>
    <mergeCell ref="E79:F79"/>
    <mergeCell ref="E80:F80"/>
    <mergeCell ref="E81:F81"/>
    <mergeCell ref="E72:F72"/>
    <mergeCell ref="E73:F73"/>
    <mergeCell ref="E74:F74"/>
    <mergeCell ref="E75:F75"/>
    <mergeCell ref="E76:F76"/>
    <mergeCell ref="G72:H72"/>
    <mergeCell ref="G73:H73"/>
    <mergeCell ref="G74:H74"/>
    <mergeCell ref="G75:H75"/>
    <mergeCell ref="G76:H76"/>
    <mergeCell ref="G77:H77"/>
    <mergeCell ref="G78:H78"/>
    <mergeCell ref="G79:H79"/>
    <mergeCell ref="G80:H80"/>
    <mergeCell ref="G87:H87"/>
    <mergeCell ref="G88:H88"/>
    <mergeCell ref="E91:F91"/>
    <mergeCell ref="G91:H91"/>
    <mergeCell ref="E92:F92"/>
    <mergeCell ref="G92:H92"/>
    <mergeCell ref="E82:F82"/>
    <mergeCell ref="E86:F86"/>
    <mergeCell ref="E87:F87"/>
    <mergeCell ref="E88:F88"/>
    <mergeCell ref="G93:H93"/>
    <mergeCell ref="G94:H94"/>
    <mergeCell ref="G95:H95"/>
    <mergeCell ref="G96:H96"/>
    <mergeCell ref="E93:F93"/>
    <mergeCell ref="E94:F94"/>
    <mergeCell ref="E95:F95"/>
    <mergeCell ref="E96:F96"/>
    <mergeCell ref="G101:H101"/>
    <mergeCell ref="E102:F102"/>
    <mergeCell ref="E103:F103"/>
    <mergeCell ref="E104:F104"/>
    <mergeCell ref="E105:F105"/>
    <mergeCell ref="E106:F106"/>
    <mergeCell ref="E99:F99"/>
    <mergeCell ref="G99:H99"/>
    <mergeCell ref="E100:F100"/>
    <mergeCell ref="G100:H100"/>
    <mergeCell ref="E101:F101"/>
    <mergeCell ref="G102:H102"/>
    <mergeCell ref="G103:H103"/>
    <mergeCell ref="G104:H104"/>
    <mergeCell ref="G105:H105"/>
    <mergeCell ref="G106:H106"/>
    <mergeCell ref="E126:F126"/>
    <mergeCell ref="E127:F127"/>
    <mergeCell ref="E128:F128"/>
    <mergeCell ref="E119:F119"/>
    <mergeCell ref="G107:H107"/>
    <mergeCell ref="G108:H108"/>
    <mergeCell ref="G109:H109"/>
    <mergeCell ref="G119:H119"/>
    <mergeCell ref="G110:H110"/>
    <mergeCell ref="G111:H111"/>
    <mergeCell ref="G114:H114"/>
    <mergeCell ref="G115:H115"/>
    <mergeCell ref="G112:H112"/>
    <mergeCell ref="G113:H113"/>
    <mergeCell ref="B141:D141"/>
    <mergeCell ref="E69:F69"/>
    <mergeCell ref="G69:H69"/>
    <mergeCell ref="E71:F71"/>
    <mergeCell ref="G71:H71"/>
    <mergeCell ref="E85:F85"/>
    <mergeCell ref="G85:H85"/>
    <mergeCell ref="E129:F129"/>
    <mergeCell ref="E123:F123"/>
    <mergeCell ref="G123:H123"/>
    <mergeCell ref="E122:F122"/>
    <mergeCell ref="G122:H122"/>
    <mergeCell ref="E112:F112"/>
    <mergeCell ref="E113:F113"/>
    <mergeCell ref="E114:F114"/>
    <mergeCell ref="E115:F115"/>
    <mergeCell ref="E116:F116"/>
    <mergeCell ref="E107:F107"/>
    <mergeCell ref="E108:F108"/>
    <mergeCell ref="E109:F109"/>
    <mergeCell ref="E110:F110"/>
    <mergeCell ref="E111:F111"/>
    <mergeCell ref="G116:H116"/>
    <mergeCell ref="G117:H117"/>
    <mergeCell ref="B2:H2"/>
    <mergeCell ref="B4:H4"/>
    <mergeCell ref="B46:H46"/>
    <mergeCell ref="B68:H68"/>
    <mergeCell ref="B84:H84"/>
    <mergeCell ref="B90:H90"/>
    <mergeCell ref="B98:H98"/>
    <mergeCell ref="B121:H121"/>
    <mergeCell ref="B133:D133"/>
    <mergeCell ref="G118:H118"/>
    <mergeCell ref="E117:F117"/>
    <mergeCell ref="E118:F118"/>
    <mergeCell ref="E130:F130"/>
    <mergeCell ref="E131:F131"/>
    <mergeCell ref="G124:H124"/>
    <mergeCell ref="G125:H125"/>
    <mergeCell ref="G126:H126"/>
    <mergeCell ref="G127:H127"/>
    <mergeCell ref="G128:H128"/>
    <mergeCell ref="G129:H129"/>
    <mergeCell ref="G130:H130"/>
    <mergeCell ref="G131:H131"/>
    <mergeCell ref="E124:F124"/>
    <mergeCell ref="E125:F125"/>
  </mergeCells>
  <printOptions horizontalCentered="1"/>
  <pageMargins left="0.39370078740157483" right="0.39370078740157483" top="0.39370078740157483" bottom="0.39370078740157483" header="0" footer="0.19685039370078741"/>
  <pageSetup scale="76" fitToHeight="0" orientation="portrait" r:id="rId1"/>
  <headerFooter>
    <oddFooter>&amp;C&amp;P</oddFooter>
  </headerFooter>
  <rowBreaks count="2" manualBreakCount="2">
    <brk id="45" min="1" max="7" man="1"/>
    <brk id="97" min="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FB0B-5C5B-4D90-AD6E-16BA4D9952B1}">
  <sheetPr>
    <tabColor rgb="FF8DB4E2"/>
    <pageSetUpPr fitToPage="1"/>
  </sheetPr>
  <dimension ref="A1:H81"/>
  <sheetViews>
    <sheetView showGridLines="0" showRowColHeaders="0" view="pageBreakPreview" topLeftCell="B3" zoomScaleNormal="130" zoomScaleSheetLayoutView="100" zoomScalePageLayoutView="70" workbookViewId="0">
      <selection activeCell="D78" sqref="D78:D80"/>
    </sheetView>
  </sheetViews>
  <sheetFormatPr defaultColWidth="9.21875" defaultRowHeight="13.8" x14ac:dyDescent="0.3"/>
  <cols>
    <col min="1" max="1" width="0" style="15" hidden="1" customWidth="1"/>
    <col min="2" max="2" width="14.5546875" style="15" customWidth="1"/>
    <col min="3" max="3" width="67.5546875" style="15" customWidth="1"/>
    <col min="4" max="5" width="10.5546875" style="15" customWidth="1"/>
    <col min="6" max="7" width="9.5546875" style="15" customWidth="1"/>
    <col min="8" max="8" width="10.5546875" style="15" customWidth="1"/>
    <col min="9" max="16384" width="9.21875" style="15"/>
  </cols>
  <sheetData>
    <row r="1" spans="1:8" hidden="1" x14ac:dyDescent="0.3">
      <c r="A1" s="15" t="s">
        <v>0</v>
      </c>
    </row>
    <row r="2" spans="1:8" s="1" customFormat="1" ht="60" customHeight="1" x14ac:dyDescent="0.25">
      <c r="B2" s="891" t="s">
        <v>733</v>
      </c>
      <c r="C2" s="892"/>
      <c r="D2" s="410"/>
      <c r="E2" s="409"/>
      <c r="F2" s="410"/>
      <c r="G2" s="409"/>
      <c r="H2" s="409"/>
    </row>
    <row r="3" spans="1:8" s="1" customFormat="1" ht="337.5" customHeight="1" x14ac:dyDescent="0.25">
      <c r="B3" s="893" t="s">
        <v>734</v>
      </c>
      <c r="C3" s="893"/>
      <c r="D3" s="893"/>
      <c r="E3" s="893"/>
      <c r="F3" s="55"/>
      <c r="G3" s="55"/>
      <c r="H3" s="55"/>
    </row>
    <row r="4" spans="1:8" s="16" customFormat="1" ht="20.100000000000001" customHeight="1" x14ac:dyDescent="0.3">
      <c r="B4" s="529" t="s">
        <v>28</v>
      </c>
      <c r="C4" s="530"/>
      <c r="D4" s="531"/>
      <c r="E4" s="333"/>
      <c r="F4" s="333"/>
      <c r="G4" s="333"/>
      <c r="H4" s="334"/>
    </row>
    <row r="5" spans="1:8" ht="40.200000000000003" customHeight="1" x14ac:dyDescent="0.3">
      <c r="B5" s="505" t="s">
        <v>29</v>
      </c>
      <c r="C5" s="505" t="s">
        <v>30</v>
      </c>
      <c r="D5" s="506" t="s">
        <v>2227</v>
      </c>
      <c r="E5" s="788" t="s">
        <v>31</v>
      </c>
      <c r="F5" s="788"/>
      <c r="G5" s="789" t="s">
        <v>32</v>
      </c>
      <c r="H5" s="789"/>
    </row>
    <row r="6" spans="1:8" x14ac:dyDescent="0.3">
      <c r="B6" s="532" t="s">
        <v>735</v>
      </c>
      <c r="C6" s="535" t="s">
        <v>736</v>
      </c>
      <c r="D6" s="707">
        <v>1466.1000000000001</v>
      </c>
      <c r="E6" s="894" t="s">
        <v>1727</v>
      </c>
      <c r="F6" s="895"/>
      <c r="G6" s="863" t="s">
        <v>2067</v>
      </c>
      <c r="H6" s="864"/>
    </row>
    <row r="7" spans="1:8" x14ac:dyDescent="0.3">
      <c r="B7" s="533" t="s">
        <v>737</v>
      </c>
      <c r="C7" s="536" t="s">
        <v>738</v>
      </c>
      <c r="D7" s="708">
        <v>1466.1000000000001</v>
      </c>
      <c r="E7" s="896" t="s">
        <v>1736</v>
      </c>
      <c r="F7" s="897"/>
      <c r="G7" s="865" t="s">
        <v>2066</v>
      </c>
      <c r="H7" s="866"/>
    </row>
    <row r="8" spans="1:8" x14ac:dyDescent="0.3">
      <c r="B8" s="533" t="s">
        <v>739</v>
      </c>
      <c r="C8" s="536" t="s">
        <v>740</v>
      </c>
      <c r="D8" s="708">
        <v>1466.1000000000001</v>
      </c>
      <c r="E8" s="896" t="s">
        <v>1738</v>
      </c>
      <c r="F8" s="897"/>
      <c r="G8" s="865" t="s">
        <v>2066</v>
      </c>
      <c r="H8" s="866"/>
    </row>
    <row r="9" spans="1:8" x14ac:dyDescent="0.3">
      <c r="B9" s="533" t="s">
        <v>741</v>
      </c>
      <c r="C9" s="536" t="s">
        <v>742</v>
      </c>
      <c r="D9" s="708">
        <v>1466.1000000000001</v>
      </c>
      <c r="E9" s="896" t="s">
        <v>1740</v>
      </c>
      <c r="F9" s="897"/>
      <c r="G9" s="865" t="s">
        <v>2066</v>
      </c>
      <c r="H9" s="866"/>
    </row>
    <row r="10" spans="1:8" x14ac:dyDescent="0.3">
      <c r="B10" s="533" t="s">
        <v>743</v>
      </c>
      <c r="C10" s="536" t="s">
        <v>744</v>
      </c>
      <c r="D10" s="708">
        <v>1466.1000000000001</v>
      </c>
      <c r="E10" s="896" t="s">
        <v>1742</v>
      </c>
      <c r="F10" s="897"/>
      <c r="G10" s="865" t="s">
        <v>2066</v>
      </c>
      <c r="H10" s="866"/>
    </row>
    <row r="11" spans="1:8" x14ac:dyDescent="0.3">
      <c r="B11" s="534" t="s">
        <v>745</v>
      </c>
      <c r="C11" s="537" t="s">
        <v>746</v>
      </c>
      <c r="D11" s="709">
        <v>1466.1000000000001</v>
      </c>
      <c r="E11" s="881" t="s">
        <v>1774</v>
      </c>
      <c r="F11" s="882"/>
      <c r="G11" s="855" t="s">
        <v>2068</v>
      </c>
      <c r="H11" s="856"/>
    </row>
    <row r="12" spans="1:8" ht="15" customHeight="1" x14ac:dyDescent="0.3">
      <c r="B12" s="29"/>
      <c r="C12" s="32"/>
      <c r="D12" s="24"/>
      <c r="E12" s="25"/>
      <c r="F12" s="26"/>
      <c r="G12" s="27"/>
      <c r="H12" s="27"/>
    </row>
    <row r="13" spans="1:8" s="16" customFormat="1" ht="20.100000000000001" customHeight="1" x14ac:dyDescent="0.3">
      <c r="B13" s="770" t="s">
        <v>106</v>
      </c>
      <c r="C13" s="771"/>
      <c r="D13" s="771"/>
      <c r="E13" s="771"/>
      <c r="F13" s="771"/>
      <c r="G13" s="771"/>
      <c r="H13" s="772"/>
    </row>
    <row r="14" spans="1:8" ht="40.200000000000003" customHeight="1" x14ac:dyDescent="0.3">
      <c r="B14" s="505" t="s">
        <v>29</v>
      </c>
      <c r="C14" s="505" t="s">
        <v>30</v>
      </c>
      <c r="D14" s="506" t="s">
        <v>2227</v>
      </c>
      <c r="E14" s="788" t="s">
        <v>31</v>
      </c>
      <c r="F14" s="788"/>
      <c r="G14" s="789" t="s">
        <v>32</v>
      </c>
      <c r="H14" s="789"/>
    </row>
    <row r="15" spans="1:8" x14ac:dyDescent="0.3">
      <c r="B15" s="538" t="s">
        <v>747</v>
      </c>
      <c r="C15" s="541" t="s">
        <v>748</v>
      </c>
      <c r="D15" s="707">
        <v>1992.6000000000004</v>
      </c>
      <c r="E15" s="877" t="s">
        <v>1729</v>
      </c>
      <c r="F15" s="878"/>
      <c r="G15" s="885" t="s">
        <v>2067</v>
      </c>
      <c r="H15" s="886"/>
    </row>
    <row r="16" spans="1:8" x14ac:dyDescent="0.3">
      <c r="B16" s="539" t="s">
        <v>749</v>
      </c>
      <c r="C16" s="542" t="s">
        <v>750</v>
      </c>
      <c r="D16" s="708">
        <v>1992.6000000000004</v>
      </c>
      <c r="E16" s="879" t="s">
        <v>1810</v>
      </c>
      <c r="F16" s="880"/>
      <c r="G16" s="887" t="s">
        <v>2071</v>
      </c>
      <c r="H16" s="888"/>
    </row>
    <row r="17" spans="2:8" x14ac:dyDescent="0.3">
      <c r="B17" s="539" t="s">
        <v>751</v>
      </c>
      <c r="C17" s="542" t="s">
        <v>752</v>
      </c>
      <c r="D17" s="708">
        <v>1992.6000000000004</v>
      </c>
      <c r="E17" s="879" t="s">
        <v>1808</v>
      </c>
      <c r="F17" s="880"/>
      <c r="G17" s="887" t="s">
        <v>2071</v>
      </c>
      <c r="H17" s="888"/>
    </row>
    <row r="18" spans="2:8" x14ac:dyDescent="0.3">
      <c r="B18" s="540" t="s">
        <v>753</v>
      </c>
      <c r="C18" s="543" t="s">
        <v>754</v>
      </c>
      <c r="D18" s="709">
        <v>1992.6000000000004</v>
      </c>
      <c r="E18" s="883" t="s">
        <v>1812</v>
      </c>
      <c r="F18" s="884"/>
      <c r="G18" s="889" t="s">
        <v>2071</v>
      </c>
      <c r="H18" s="890"/>
    </row>
    <row r="19" spans="2:8" ht="15" customHeight="1" x14ac:dyDescent="0.3">
      <c r="B19" s="53"/>
      <c r="C19" s="32"/>
      <c r="D19" s="24"/>
      <c r="E19" s="25"/>
      <c r="F19" s="26"/>
      <c r="G19" s="27"/>
      <c r="H19" s="27"/>
    </row>
    <row r="20" spans="2:8" s="16" customFormat="1" ht="20.100000000000001" customHeight="1" x14ac:dyDescent="0.3">
      <c r="B20" s="770" t="s">
        <v>145</v>
      </c>
      <c r="C20" s="771"/>
      <c r="D20" s="771"/>
      <c r="E20" s="771"/>
      <c r="F20" s="771"/>
      <c r="G20" s="771"/>
      <c r="H20" s="772"/>
    </row>
    <row r="21" spans="2:8" ht="40.200000000000003" customHeight="1" x14ac:dyDescent="0.3">
      <c r="B21" s="505" t="s">
        <v>29</v>
      </c>
      <c r="C21" s="505" t="s">
        <v>30</v>
      </c>
      <c r="D21" s="506" t="s">
        <v>2227</v>
      </c>
      <c r="E21" s="788" t="s">
        <v>31</v>
      </c>
      <c r="F21" s="788"/>
      <c r="G21" s="789" t="s">
        <v>32</v>
      </c>
      <c r="H21" s="789"/>
    </row>
    <row r="22" spans="2:8" x14ac:dyDescent="0.3">
      <c r="B22" s="538" t="s">
        <v>755</v>
      </c>
      <c r="C22" s="541" t="s">
        <v>756</v>
      </c>
      <c r="D22" s="707">
        <v>1539.0000000000002</v>
      </c>
      <c r="E22" s="871" t="s">
        <v>1730</v>
      </c>
      <c r="F22" s="872"/>
      <c r="G22" s="863" t="s">
        <v>2079</v>
      </c>
      <c r="H22" s="864"/>
    </row>
    <row r="23" spans="2:8" x14ac:dyDescent="0.3">
      <c r="B23" s="538" t="s">
        <v>757</v>
      </c>
      <c r="C23" s="544" t="s">
        <v>758</v>
      </c>
      <c r="D23" s="708">
        <v>1539.0000000000002</v>
      </c>
      <c r="E23" s="873" t="s">
        <v>1732</v>
      </c>
      <c r="F23" s="874"/>
      <c r="G23" s="875" t="s">
        <v>2079</v>
      </c>
      <c r="H23" s="876"/>
    </row>
    <row r="24" spans="2:8" x14ac:dyDescent="0.3">
      <c r="B24" s="539" t="s">
        <v>759</v>
      </c>
      <c r="C24" s="542" t="s">
        <v>760</v>
      </c>
      <c r="D24" s="708">
        <v>1539.0000000000002</v>
      </c>
      <c r="E24" s="867" t="s">
        <v>1734</v>
      </c>
      <c r="F24" s="868"/>
      <c r="G24" s="865" t="s">
        <v>2078</v>
      </c>
      <c r="H24" s="866"/>
    </row>
    <row r="25" spans="2:8" x14ac:dyDescent="0.3">
      <c r="B25" s="539" t="s">
        <v>761</v>
      </c>
      <c r="C25" s="542" t="s">
        <v>762</v>
      </c>
      <c r="D25" s="708">
        <v>2140.0200000000004</v>
      </c>
      <c r="E25" s="867" t="s">
        <v>1848</v>
      </c>
      <c r="F25" s="868"/>
      <c r="G25" s="865" t="s">
        <v>2114</v>
      </c>
      <c r="H25" s="866"/>
    </row>
    <row r="26" spans="2:8" x14ac:dyDescent="0.3">
      <c r="B26" s="539" t="s">
        <v>763</v>
      </c>
      <c r="C26" s="542" t="s">
        <v>764</v>
      </c>
      <c r="D26" s="708">
        <v>2140.0200000000004</v>
      </c>
      <c r="E26" s="867" t="s">
        <v>1850</v>
      </c>
      <c r="F26" s="868"/>
      <c r="G26" s="865" t="s">
        <v>2115</v>
      </c>
      <c r="H26" s="866"/>
    </row>
    <row r="27" spans="2:8" x14ac:dyDescent="0.3">
      <c r="B27" s="539" t="s">
        <v>765</v>
      </c>
      <c r="C27" s="542" t="s">
        <v>766</v>
      </c>
      <c r="D27" s="708">
        <v>2140.0200000000004</v>
      </c>
      <c r="E27" s="867" t="s">
        <v>1852</v>
      </c>
      <c r="F27" s="868"/>
      <c r="G27" s="865" t="s">
        <v>2116</v>
      </c>
      <c r="H27" s="866"/>
    </row>
    <row r="28" spans="2:8" x14ac:dyDescent="0.3">
      <c r="B28" s="539" t="s">
        <v>767</v>
      </c>
      <c r="C28" s="542" t="s">
        <v>768</v>
      </c>
      <c r="D28" s="708">
        <v>2140.0200000000004</v>
      </c>
      <c r="E28" s="867" t="s">
        <v>1854</v>
      </c>
      <c r="F28" s="868"/>
      <c r="G28" s="865" t="s">
        <v>2113</v>
      </c>
      <c r="H28" s="866"/>
    </row>
    <row r="29" spans="2:8" x14ac:dyDescent="0.3">
      <c r="B29" s="539" t="s">
        <v>769</v>
      </c>
      <c r="C29" s="542" t="s">
        <v>770</v>
      </c>
      <c r="D29" s="708">
        <v>1539.0000000000002</v>
      </c>
      <c r="E29" s="867" t="s">
        <v>1856</v>
      </c>
      <c r="F29" s="868"/>
      <c r="G29" s="865" t="s">
        <v>2117</v>
      </c>
      <c r="H29" s="866"/>
    </row>
    <row r="30" spans="2:8" x14ac:dyDescent="0.3">
      <c r="B30" s="539" t="s">
        <v>771</v>
      </c>
      <c r="C30" s="542" t="s">
        <v>772</v>
      </c>
      <c r="D30" s="708">
        <v>2140.0200000000004</v>
      </c>
      <c r="E30" s="867" t="s">
        <v>1860</v>
      </c>
      <c r="F30" s="868"/>
      <c r="G30" s="865" t="s">
        <v>2089</v>
      </c>
      <c r="H30" s="866"/>
    </row>
    <row r="31" spans="2:8" x14ac:dyDescent="0.3">
      <c r="B31" s="539" t="s">
        <v>773</v>
      </c>
      <c r="C31" s="542" t="s">
        <v>774</v>
      </c>
      <c r="D31" s="708">
        <v>2140.0200000000004</v>
      </c>
      <c r="E31" s="867" t="s">
        <v>1862</v>
      </c>
      <c r="F31" s="868"/>
      <c r="G31" s="865" t="s">
        <v>2120</v>
      </c>
      <c r="H31" s="866"/>
    </row>
    <row r="32" spans="2:8" x14ac:dyDescent="0.3">
      <c r="B32" s="540" t="s">
        <v>775</v>
      </c>
      <c r="C32" s="543" t="s">
        <v>776</v>
      </c>
      <c r="D32" s="709">
        <v>2140.0200000000004</v>
      </c>
      <c r="E32" s="869" t="s">
        <v>1864</v>
      </c>
      <c r="F32" s="870"/>
      <c r="G32" s="855" t="s">
        <v>2120</v>
      </c>
      <c r="H32" s="856"/>
    </row>
    <row r="33" spans="2:8" x14ac:dyDescent="0.3">
      <c r="B33" s="29"/>
      <c r="C33" s="32"/>
      <c r="D33" s="24"/>
      <c r="E33" s="25"/>
      <c r="F33" s="26"/>
      <c r="G33" s="27"/>
      <c r="H33" s="27"/>
    </row>
    <row r="34" spans="2:8" s="16" customFormat="1" ht="20.100000000000001" customHeight="1" x14ac:dyDescent="0.3">
      <c r="B34" s="770" t="s">
        <v>179</v>
      </c>
      <c r="C34" s="771"/>
      <c r="D34" s="771"/>
      <c r="E34" s="771"/>
      <c r="F34" s="771"/>
      <c r="G34" s="771"/>
      <c r="H34" s="772"/>
    </row>
    <row r="35" spans="2:8" ht="40.200000000000003" customHeight="1" x14ac:dyDescent="0.3">
      <c r="B35" s="505" t="s">
        <v>29</v>
      </c>
      <c r="C35" s="505" t="s">
        <v>30</v>
      </c>
      <c r="D35" s="506" t="s">
        <v>2227</v>
      </c>
      <c r="E35" s="788" t="s">
        <v>31</v>
      </c>
      <c r="F35" s="788"/>
      <c r="G35" s="789" t="s">
        <v>32</v>
      </c>
      <c r="H35" s="789"/>
    </row>
    <row r="36" spans="2:8" x14ac:dyDescent="0.3">
      <c r="B36" s="538" t="s">
        <v>777</v>
      </c>
      <c r="C36" s="541" t="s">
        <v>778</v>
      </c>
      <c r="D36" s="707">
        <v>1992.6000000000004</v>
      </c>
      <c r="E36" s="871" t="s">
        <v>1874</v>
      </c>
      <c r="F36" s="872"/>
      <c r="G36" s="863" t="s">
        <v>2074</v>
      </c>
      <c r="H36" s="864"/>
    </row>
    <row r="37" spans="2:8" x14ac:dyDescent="0.3">
      <c r="B37" s="539" t="s">
        <v>779</v>
      </c>
      <c r="C37" s="542" t="s">
        <v>780</v>
      </c>
      <c r="D37" s="708">
        <v>1992.6000000000004</v>
      </c>
      <c r="E37" s="867" t="s">
        <v>1876</v>
      </c>
      <c r="F37" s="868"/>
      <c r="G37" s="865" t="s">
        <v>2075</v>
      </c>
      <c r="H37" s="866"/>
    </row>
    <row r="38" spans="2:8" x14ac:dyDescent="0.3">
      <c r="B38" s="539" t="s">
        <v>781</v>
      </c>
      <c r="C38" s="542" t="s">
        <v>782</v>
      </c>
      <c r="D38" s="708">
        <v>1992.6000000000004</v>
      </c>
      <c r="E38" s="867" t="s">
        <v>1878</v>
      </c>
      <c r="F38" s="868"/>
      <c r="G38" s="865" t="s">
        <v>2076</v>
      </c>
      <c r="H38" s="866"/>
    </row>
    <row r="39" spans="2:8" x14ac:dyDescent="0.3">
      <c r="B39" s="539" t="s">
        <v>783</v>
      </c>
      <c r="C39" s="542" t="s">
        <v>784</v>
      </c>
      <c r="D39" s="708">
        <v>1992.6000000000004</v>
      </c>
      <c r="E39" s="867" t="s">
        <v>1872</v>
      </c>
      <c r="F39" s="868"/>
      <c r="G39" s="865" t="s">
        <v>2127</v>
      </c>
      <c r="H39" s="866"/>
    </row>
    <row r="40" spans="2:8" x14ac:dyDescent="0.3">
      <c r="B40" s="540" t="s">
        <v>785</v>
      </c>
      <c r="C40" s="543" t="s">
        <v>786</v>
      </c>
      <c r="D40" s="709">
        <v>1992.6000000000004</v>
      </c>
      <c r="E40" s="869" t="s">
        <v>1880</v>
      </c>
      <c r="F40" s="870"/>
      <c r="G40" s="855" t="s">
        <v>2076</v>
      </c>
      <c r="H40" s="856"/>
    </row>
    <row r="41" spans="2:8" x14ac:dyDescent="0.3">
      <c r="B41" s="29"/>
      <c r="C41" s="32"/>
      <c r="D41" s="24"/>
      <c r="E41" s="25"/>
      <c r="F41" s="26"/>
      <c r="G41" s="27"/>
      <c r="H41" s="27"/>
    </row>
    <row r="42" spans="2:8" s="16" customFormat="1" ht="20.100000000000001" customHeight="1" x14ac:dyDescent="0.3">
      <c r="B42" s="770" t="s">
        <v>190</v>
      </c>
      <c r="C42" s="771"/>
      <c r="D42" s="771"/>
      <c r="E42" s="771"/>
      <c r="F42" s="771"/>
      <c r="G42" s="771"/>
      <c r="H42" s="772"/>
    </row>
    <row r="43" spans="2:8" ht="40.200000000000003" customHeight="1" x14ac:dyDescent="0.3">
      <c r="B43" s="505" t="s">
        <v>29</v>
      </c>
      <c r="C43" s="505" t="s">
        <v>30</v>
      </c>
      <c r="D43" s="506" t="s">
        <v>2227</v>
      </c>
      <c r="E43" s="788" t="s">
        <v>31</v>
      </c>
      <c r="F43" s="788"/>
      <c r="G43" s="789" t="s">
        <v>32</v>
      </c>
      <c r="H43" s="789"/>
    </row>
    <row r="44" spans="2:8" ht="15" customHeight="1" x14ac:dyDescent="0.3">
      <c r="B44" s="538" t="s">
        <v>787</v>
      </c>
      <c r="C44" s="541" t="s">
        <v>788</v>
      </c>
      <c r="D44" s="707">
        <v>3262.6800000000003</v>
      </c>
      <c r="E44" s="871" t="s">
        <v>1834</v>
      </c>
      <c r="F44" s="872"/>
      <c r="G44" s="863" t="s">
        <v>2082</v>
      </c>
      <c r="H44" s="864"/>
    </row>
    <row r="45" spans="2:8" ht="15" customHeight="1" x14ac:dyDescent="0.3">
      <c r="B45" s="539" t="s">
        <v>789</v>
      </c>
      <c r="C45" s="542" t="s">
        <v>790</v>
      </c>
      <c r="D45" s="708">
        <v>3262.6800000000003</v>
      </c>
      <c r="E45" s="867" t="s">
        <v>1836</v>
      </c>
      <c r="F45" s="868"/>
      <c r="G45" s="778" t="s">
        <v>2129</v>
      </c>
      <c r="H45" s="779"/>
    </row>
    <row r="46" spans="2:8" ht="15" customHeight="1" x14ac:dyDescent="0.3">
      <c r="B46" s="539" t="s">
        <v>791</v>
      </c>
      <c r="C46" s="542" t="s">
        <v>792</v>
      </c>
      <c r="D46" s="708">
        <v>3262.6800000000003</v>
      </c>
      <c r="E46" s="867" t="s">
        <v>1838</v>
      </c>
      <c r="F46" s="868"/>
      <c r="G46" s="865" t="s">
        <v>2084</v>
      </c>
      <c r="H46" s="866"/>
    </row>
    <row r="47" spans="2:8" ht="15" customHeight="1" x14ac:dyDescent="0.3">
      <c r="B47" s="539" t="s">
        <v>793</v>
      </c>
      <c r="C47" s="542" t="s">
        <v>794</v>
      </c>
      <c r="D47" s="708">
        <v>3262.6800000000003</v>
      </c>
      <c r="E47" s="867" t="s">
        <v>1840</v>
      </c>
      <c r="F47" s="868"/>
      <c r="G47" s="865" t="s">
        <v>2080</v>
      </c>
      <c r="H47" s="866"/>
    </row>
    <row r="48" spans="2:8" ht="15" customHeight="1" x14ac:dyDescent="0.3">
      <c r="B48" s="539" t="s">
        <v>795</v>
      </c>
      <c r="C48" s="542" t="s">
        <v>796</v>
      </c>
      <c r="D48" s="708">
        <v>3262.6800000000003</v>
      </c>
      <c r="E48" s="867" t="s">
        <v>1842</v>
      </c>
      <c r="F48" s="868"/>
      <c r="G48" s="865" t="s">
        <v>2081</v>
      </c>
      <c r="H48" s="866"/>
    </row>
    <row r="49" spans="2:8" ht="15" customHeight="1" x14ac:dyDescent="0.3">
      <c r="B49" s="539" t="s">
        <v>797</v>
      </c>
      <c r="C49" s="542" t="s">
        <v>798</v>
      </c>
      <c r="D49" s="708">
        <v>3262.6800000000003</v>
      </c>
      <c r="E49" s="867" t="s">
        <v>2217</v>
      </c>
      <c r="F49" s="868"/>
      <c r="G49" s="865" t="s">
        <v>2109</v>
      </c>
      <c r="H49" s="866"/>
    </row>
    <row r="50" spans="2:8" ht="15" customHeight="1" x14ac:dyDescent="0.3">
      <c r="B50" s="539" t="s">
        <v>799</v>
      </c>
      <c r="C50" s="542" t="s">
        <v>800</v>
      </c>
      <c r="D50" s="708">
        <v>3262.6800000000003</v>
      </c>
      <c r="E50" s="867" t="s">
        <v>1884</v>
      </c>
      <c r="F50" s="868"/>
      <c r="G50" s="865" t="s">
        <v>2105</v>
      </c>
      <c r="H50" s="866"/>
    </row>
    <row r="51" spans="2:8" ht="15" customHeight="1" x14ac:dyDescent="0.3">
      <c r="B51" s="539" t="s">
        <v>801</v>
      </c>
      <c r="C51" s="542" t="s">
        <v>802</v>
      </c>
      <c r="D51" s="708">
        <v>3262.6800000000003</v>
      </c>
      <c r="E51" s="867" t="s">
        <v>1886</v>
      </c>
      <c r="F51" s="868"/>
      <c r="G51" s="865" t="s">
        <v>2110</v>
      </c>
      <c r="H51" s="866"/>
    </row>
    <row r="52" spans="2:8" ht="15" customHeight="1" x14ac:dyDescent="0.3">
      <c r="B52" s="539" t="s">
        <v>803</v>
      </c>
      <c r="C52" s="542" t="s">
        <v>804</v>
      </c>
      <c r="D52" s="708">
        <v>3262.6800000000003</v>
      </c>
      <c r="E52" s="867" t="s">
        <v>1888</v>
      </c>
      <c r="F52" s="868"/>
      <c r="G52" s="865" t="s">
        <v>2092</v>
      </c>
      <c r="H52" s="866"/>
    </row>
    <row r="53" spans="2:8" ht="15" customHeight="1" x14ac:dyDescent="0.3">
      <c r="B53" s="539" t="s">
        <v>805</v>
      </c>
      <c r="C53" s="542" t="s">
        <v>806</v>
      </c>
      <c r="D53" s="708">
        <v>3262.6800000000003</v>
      </c>
      <c r="E53" s="867" t="s">
        <v>1890</v>
      </c>
      <c r="F53" s="868"/>
      <c r="G53" s="865" t="s">
        <v>2106</v>
      </c>
      <c r="H53" s="866"/>
    </row>
    <row r="54" spans="2:8" ht="15" customHeight="1" x14ac:dyDescent="0.3">
      <c r="B54" s="539" t="s">
        <v>807</v>
      </c>
      <c r="C54" s="542" t="s">
        <v>808</v>
      </c>
      <c r="D54" s="708">
        <v>3262.6800000000003</v>
      </c>
      <c r="E54" s="867" t="s">
        <v>1892</v>
      </c>
      <c r="F54" s="868"/>
      <c r="G54" s="865" t="s">
        <v>2104</v>
      </c>
      <c r="H54" s="866"/>
    </row>
    <row r="55" spans="2:8" ht="15" customHeight="1" x14ac:dyDescent="0.3">
      <c r="B55" s="539" t="s">
        <v>809</v>
      </c>
      <c r="C55" s="542" t="s">
        <v>810</v>
      </c>
      <c r="D55" s="708">
        <v>3262.6800000000003</v>
      </c>
      <c r="E55" s="867" t="s">
        <v>1894</v>
      </c>
      <c r="F55" s="868"/>
      <c r="G55" s="865" t="s">
        <v>2093</v>
      </c>
      <c r="H55" s="866"/>
    </row>
    <row r="56" spans="2:8" ht="15" customHeight="1" x14ac:dyDescent="0.3">
      <c r="B56" s="539" t="s">
        <v>811</v>
      </c>
      <c r="C56" s="542" t="s">
        <v>812</v>
      </c>
      <c r="D56" s="708">
        <v>3262.6800000000003</v>
      </c>
      <c r="E56" s="867" t="s">
        <v>1896</v>
      </c>
      <c r="F56" s="868"/>
      <c r="G56" s="865" t="s">
        <v>2094</v>
      </c>
      <c r="H56" s="866"/>
    </row>
    <row r="57" spans="2:8" ht="15" customHeight="1" x14ac:dyDescent="0.3">
      <c r="B57" s="539" t="s">
        <v>813</v>
      </c>
      <c r="C57" s="542" t="s">
        <v>814</v>
      </c>
      <c r="D57" s="708">
        <v>3262.6800000000003</v>
      </c>
      <c r="E57" s="867" t="s">
        <v>1898</v>
      </c>
      <c r="F57" s="868"/>
      <c r="G57" s="865" t="s">
        <v>2095</v>
      </c>
      <c r="H57" s="866"/>
    </row>
    <row r="58" spans="2:8" ht="15" customHeight="1" x14ac:dyDescent="0.3">
      <c r="B58" s="539" t="s">
        <v>815</v>
      </c>
      <c r="C58" s="542" t="s">
        <v>816</v>
      </c>
      <c r="D58" s="708">
        <v>3262.6800000000003</v>
      </c>
      <c r="E58" s="867" t="s">
        <v>1900</v>
      </c>
      <c r="F58" s="868"/>
      <c r="G58" s="865" t="s">
        <v>2096</v>
      </c>
      <c r="H58" s="866"/>
    </row>
    <row r="59" spans="2:8" ht="15" customHeight="1" x14ac:dyDescent="0.3">
      <c r="B59" s="539" t="s">
        <v>817</v>
      </c>
      <c r="C59" s="542" t="s">
        <v>818</v>
      </c>
      <c r="D59" s="708">
        <v>3262.6800000000003</v>
      </c>
      <c r="E59" s="867" t="s">
        <v>1902</v>
      </c>
      <c r="F59" s="868"/>
      <c r="G59" s="865" t="s">
        <v>2097</v>
      </c>
      <c r="H59" s="866"/>
    </row>
    <row r="60" spans="2:8" ht="15" customHeight="1" x14ac:dyDescent="0.3">
      <c r="B60" s="539" t="s">
        <v>819</v>
      </c>
      <c r="C60" s="542" t="s">
        <v>820</v>
      </c>
      <c r="D60" s="708">
        <v>3262.6800000000003</v>
      </c>
      <c r="E60" s="867" t="s">
        <v>1904</v>
      </c>
      <c r="F60" s="868"/>
      <c r="G60" s="865" t="s">
        <v>2108</v>
      </c>
      <c r="H60" s="866"/>
    </row>
    <row r="61" spans="2:8" ht="15" customHeight="1" x14ac:dyDescent="0.3">
      <c r="B61" s="539" t="s">
        <v>821</v>
      </c>
      <c r="C61" s="542" t="s">
        <v>822</v>
      </c>
      <c r="D61" s="708">
        <v>3262.6800000000003</v>
      </c>
      <c r="E61" s="867" t="s">
        <v>1906</v>
      </c>
      <c r="F61" s="868"/>
      <c r="G61" s="865" t="s">
        <v>2098</v>
      </c>
      <c r="H61" s="866"/>
    </row>
    <row r="62" spans="2:8" ht="15" customHeight="1" x14ac:dyDescent="0.3">
      <c r="B62" s="540" t="s">
        <v>823</v>
      </c>
      <c r="C62" s="543" t="s">
        <v>824</v>
      </c>
      <c r="D62" s="709">
        <v>3262.6800000000003</v>
      </c>
      <c r="E62" s="869" t="s">
        <v>1908</v>
      </c>
      <c r="F62" s="870"/>
      <c r="G62" s="855" t="s">
        <v>2099</v>
      </c>
      <c r="H62" s="856"/>
    </row>
    <row r="63" spans="2:8" x14ac:dyDescent="0.3">
      <c r="B63" s="29"/>
      <c r="C63" s="32"/>
      <c r="D63" s="24"/>
      <c r="E63" s="25"/>
      <c r="F63" s="26"/>
      <c r="G63" s="27"/>
      <c r="H63" s="27"/>
    </row>
    <row r="64" spans="2:8" s="16" customFormat="1" ht="20.100000000000001" customHeight="1" x14ac:dyDescent="0.3">
      <c r="B64" s="770" t="s">
        <v>825</v>
      </c>
      <c r="C64" s="771"/>
      <c r="D64" s="771"/>
      <c r="E64" s="771"/>
      <c r="F64" s="771"/>
      <c r="G64" s="771"/>
      <c r="H64" s="772"/>
    </row>
    <row r="65" spans="2:8" ht="40.200000000000003" customHeight="1" x14ac:dyDescent="0.3">
      <c r="B65" s="505" t="s">
        <v>29</v>
      </c>
      <c r="C65" s="505" t="s">
        <v>30</v>
      </c>
      <c r="D65" s="506" t="s">
        <v>2227</v>
      </c>
      <c r="E65" s="788" t="s">
        <v>31</v>
      </c>
      <c r="F65" s="788"/>
      <c r="G65" s="789" t="s">
        <v>32</v>
      </c>
      <c r="H65" s="789"/>
    </row>
    <row r="66" spans="2:8" ht="15" customHeight="1" x14ac:dyDescent="0.3">
      <c r="B66" s="538" t="s">
        <v>826</v>
      </c>
      <c r="C66" s="541" t="s">
        <v>827</v>
      </c>
      <c r="D66" s="707">
        <v>8717.220000000003</v>
      </c>
      <c r="E66" s="857" t="s">
        <v>232</v>
      </c>
      <c r="F66" s="858"/>
      <c r="G66" s="863" t="s">
        <v>2101</v>
      </c>
      <c r="H66" s="864"/>
    </row>
    <row r="67" spans="2:8" ht="15" customHeight="1" x14ac:dyDescent="0.3">
      <c r="B67" s="539" t="s">
        <v>828</v>
      </c>
      <c r="C67" s="542" t="s">
        <v>829</v>
      </c>
      <c r="D67" s="708">
        <v>8717.220000000003</v>
      </c>
      <c r="E67" s="859" t="s">
        <v>232</v>
      </c>
      <c r="F67" s="860"/>
      <c r="G67" s="865" t="s">
        <v>2102</v>
      </c>
      <c r="H67" s="866"/>
    </row>
    <row r="68" spans="2:8" ht="15" customHeight="1" x14ac:dyDescent="0.3">
      <c r="B68" s="539" t="s">
        <v>830</v>
      </c>
      <c r="C68" s="542" t="s">
        <v>831</v>
      </c>
      <c r="D68" s="708">
        <v>8717.220000000003</v>
      </c>
      <c r="E68" s="859" t="s">
        <v>232</v>
      </c>
      <c r="F68" s="860"/>
      <c r="G68" s="865" t="s">
        <v>2103</v>
      </c>
      <c r="H68" s="866"/>
    </row>
    <row r="69" spans="2:8" ht="15" customHeight="1" x14ac:dyDescent="0.3">
      <c r="B69" s="539" t="s">
        <v>832</v>
      </c>
      <c r="C69" s="542" t="s">
        <v>833</v>
      </c>
      <c r="D69" s="708">
        <v>8717.220000000003</v>
      </c>
      <c r="E69" s="859" t="s">
        <v>232</v>
      </c>
      <c r="F69" s="860"/>
      <c r="G69" s="865" t="s">
        <v>2101</v>
      </c>
      <c r="H69" s="866"/>
    </row>
    <row r="70" spans="2:8" ht="15" customHeight="1" x14ac:dyDescent="0.3">
      <c r="B70" s="539" t="s">
        <v>834</v>
      </c>
      <c r="C70" s="542" t="s">
        <v>835</v>
      </c>
      <c r="D70" s="708">
        <v>8717.220000000003</v>
      </c>
      <c r="E70" s="859" t="s">
        <v>232</v>
      </c>
      <c r="F70" s="860"/>
      <c r="G70" s="865" t="s">
        <v>2102</v>
      </c>
      <c r="H70" s="866"/>
    </row>
    <row r="71" spans="2:8" ht="15" customHeight="1" x14ac:dyDescent="0.3">
      <c r="B71" s="539" t="s">
        <v>836</v>
      </c>
      <c r="C71" s="542" t="s">
        <v>837</v>
      </c>
      <c r="D71" s="708">
        <v>8717.220000000003</v>
      </c>
      <c r="E71" s="859" t="s">
        <v>232</v>
      </c>
      <c r="F71" s="860"/>
      <c r="G71" s="865" t="s">
        <v>2103</v>
      </c>
      <c r="H71" s="866"/>
    </row>
    <row r="72" spans="2:8" ht="15" customHeight="1" x14ac:dyDescent="0.3">
      <c r="B72" s="539" t="s">
        <v>838</v>
      </c>
      <c r="C72" s="542" t="s">
        <v>839</v>
      </c>
      <c r="D72" s="708">
        <v>8717.220000000003</v>
      </c>
      <c r="E72" s="859" t="s">
        <v>232</v>
      </c>
      <c r="F72" s="860"/>
      <c r="G72" s="865" t="s">
        <v>2101</v>
      </c>
      <c r="H72" s="866"/>
    </row>
    <row r="73" spans="2:8" ht="15" customHeight="1" x14ac:dyDescent="0.3">
      <c r="B73" s="539" t="s">
        <v>840</v>
      </c>
      <c r="C73" s="542" t="s">
        <v>841</v>
      </c>
      <c r="D73" s="708">
        <v>8717.220000000003</v>
      </c>
      <c r="E73" s="859" t="s">
        <v>232</v>
      </c>
      <c r="F73" s="860"/>
      <c r="G73" s="865" t="s">
        <v>2102</v>
      </c>
      <c r="H73" s="866"/>
    </row>
    <row r="74" spans="2:8" ht="15" customHeight="1" x14ac:dyDescent="0.3">
      <c r="B74" s="540" t="s">
        <v>842</v>
      </c>
      <c r="C74" s="543" t="s">
        <v>843</v>
      </c>
      <c r="D74" s="709">
        <v>8717.220000000003</v>
      </c>
      <c r="E74" s="861" t="s">
        <v>232</v>
      </c>
      <c r="F74" s="862"/>
      <c r="G74" s="855" t="s">
        <v>2103</v>
      </c>
      <c r="H74" s="856"/>
    </row>
    <row r="75" spans="2:8" ht="15" customHeight="1" x14ac:dyDescent="0.3">
      <c r="B75" s="29"/>
      <c r="C75" s="54"/>
      <c r="D75" s="24"/>
      <c r="E75" s="25"/>
      <c r="F75" s="26"/>
      <c r="G75" s="27"/>
      <c r="H75" s="27"/>
    </row>
    <row r="76" spans="2:8" s="16" customFormat="1" ht="20.100000000000001" customHeight="1" x14ac:dyDescent="0.3">
      <c r="B76" s="332" t="s">
        <v>262</v>
      </c>
      <c r="C76" s="333"/>
      <c r="D76" s="334"/>
      <c r="E76" s="52"/>
      <c r="F76" s="52"/>
      <c r="G76" s="113"/>
      <c r="H76" s="113"/>
    </row>
    <row r="77" spans="2:8" ht="40.200000000000003" customHeight="1" x14ac:dyDescent="0.3">
      <c r="B77" s="528" t="s">
        <v>29</v>
      </c>
      <c r="C77" s="505" t="s">
        <v>30</v>
      </c>
      <c r="D77" s="506" t="s">
        <v>2227</v>
      </c>
      <c r="E77" s="154"/>
      <c r="F77" s="132"/>
      <c r="G77" s="133"/>
      <c r="H77" s="133"/>
    </row>
    <row r="78" spans="2:8" ht="66" x14ac:dyDescent="0.3">
      <c r="B78" s="545" t="s">
        <v>263</v>
      </c>
      <c r="C78" s="548" t="s">
        <v>264</v>
      </c>
      <c r="D78" s="710">
        <v>620.46</v>
      </c>
      <c r="E78" s="124"/>
      <c r="F78" s="126"/>
      <c r="G78" s="127"/>
      <c r="H78" s="127"/>
    </row>
    <row r="79" spans="2:8" x14ac:dyDescent="0.3">
      <c r="B79" s="546" t="s">
        <v>265</v>
      </c>
      <c r="C79" s="549" t="s">
        <v>266</v>
      </c>
      <c r="D79" s="711">
        <v>84.240000000000023</v>
      </c>
      <c r="E79" s="124"/>
      <c r="F79" s="126"/>
      <c r="G79" s="127"/>
      <c r="H79" s="127"/>
    </row>
    <row r="80" spans="2:8" ht="26.4" x14ac:dyDescent="0.3">
      <c r="B80" s="547" t="s">
        <v>267</v>
      </c>
      <c r="C80" s="550" t="s">
        <v>268</v>
      </c>
      <c r="D80" s="712">
        <v>103.68</v>
      </c>
      <c r="E80" s="124"/>
      <c r="F80" s="126"/>
      <c r="G80" s="127"/>
      <c r="H80" s="127"/>
    </row>
    <row r="81" spans="2:8" ht="15" customHeight="1" x14ac:dyDescent="0.3">
      <c r="B81" s="29"/>
      <c r="C81" s="32"/>
      <c r="D81" s="24"/>
      <c r="E81" s="25"/>
      <c r="F81" s="26"/>
      <c r="G81" s="27"/>
      <c r="H81" s="27"/>
    </row>
  </sheetData>
  <mergeCells count="127">
    <mergeCell ref="B2:C2"/>
    <mergeCell ref="B3:E3"/>
    <mergeCell ref="E5:F5"/>
    <mergeCell ref="G5:H5"/>
    <mergeCell ref="E6:F6"/>
    <mergeCell ref="E7:F7"/>
    <mergeCell ref="E8:F8"/>
    <mergeCell ref="E9:F9"/>
    <mergeCell ref="E10:F10"/>
    <mergeCell ref="E11:F11"/>
    <mergeCell ref="G6:H6"/>
    <mergeCell ref="G7:H7"/>
    <mergeCell ref="G8:H8"/>
    <mergeCell ref="G9:H9"/>
    <mergeCell ref="G10:H10"/>
    <mergeCell ref="G11:H11"/>
    <mergeCell ref="E18:F18"/>
    <mergeCell ref="G15:H15"/>
    <mergeCell ref="G16:H16"/>
    <mergeCell ref="G17:H17"/>
    <mergeCell ref="G18:H18"/>
    <mergeCell ref="B20:H20"/>
    <mergeCell ref="B13:H13"/>
    <mergeCell ref="E14:F14"/>
    <mergeCell ref="G14:H14"/>
    <mergeCell ref="E15:F15"/>
    <mergeCell ref="E16:F16"/>
    <mergeCell ref="E17:F17"/>
    <mergeCell ref="E21:F21"/>
    <mergeCell ref="G21:H21"/>
    <mergeCell ref="E22:F22"/>
    <mergeCell ref="E24:F24"/>
    <mergeCell ref="E25:F25"/>
    <mergeCell ref="E26:F26"/>
    <mergeCell ref="G22:H22"/>
    <mergeCell ref="G24:H24"/>
    <mergeCell ref="G25:H25"/>
    <mergeCell ref="G26:H26"/>
    <mergeCell ref="B34:H34"/>
    <mergeCell ref="E23:F23"/>
    <mergeCell ref="G23:H23"/>
    <mergeCell ref="E35:F35"/>
    <mergeCell ref="G35:H35"/>
    <mergeCell ref="E36:F36"/>
    <mergeCell ref="E37:F37"/>
    <mergeCell ref="E38:F38"/>
    <mergeCell ref="G27:H27"/>
    <mergeCell ref="G28:H28"/>
    <mergeCell ref="G29:H29"/>
    <mergeCell ref="G30:H30"/>
    <mergeCell ref="G31:H31"/>
    <mergeCell ref="G32:H32"/>
    <mergeCell ref="E27:F27"/>
    <mergeCell ref="E28:F28"/>
    <mergeCell ref="E29:F29"/>
    <mergeCell ref="E30:F30"/>
    <mergeCell ref="E31:F31"/>
    <mergeCell ref="E32:F32"/>
    <mergeCell ref="B42:H42"/>
    <mergeCell ref="E43:F43"/>
    <mergeCell ref="G43:H43"/>
    <mergeCell ref="E44:F44"/>
    <mergeCell ref="E45:F45"/>
    <mergeCell ref="E46:F46"/>
    <mergeCell ref="E39:F39"/>
    <mergeCell ref="E40:F40"/>
    <mergeCell ref="G36:H36"/>
    <mergeCell ref="G37:H37"/>
    <mergeCell ref="G38:H38"/>
    <mergeCell ref="G39:H39"/>
    <mergeCell ref="G40:H40"/>
    <mergeCell ref="E59:F59"/>
    <mergeCell ref="E60:F60"/>
    <mergeCell ref="E61:F61"/>
    <mergeCell ref="E62:F62"/>
    <mergeCell ref="G44:H44"/>
    <mergeCell ref="G45:H45"/>
    <mergeCell ref="G46:H46"/>
    <mergeCell ref="G47:H47"/>
    <mergeCell ref="G48:H48"/>
    <mergeCell ref="G49:H49"/>
    <mergeCell ref="E53:F53"/>
    <mergeCell ref="E54:F54"/>
    <mergeCell ref="E55:F55"/>
    <mergeCell ref="E56:F56"/>
    <mergeCell ref="E57:F57"/>
    <mergeCell ref="E58:F58"/>
    <mergeCell ref="E47:F47"/>
    <mergeCell ref="E48:F48"/>
    <mergeCell ref="E49:F49"/>
    <mergeCell ref="E50:F50"/>
    <mergeCell ref="E51:F51"/>
    <mergeCell ref="E52:F52"/>
    <mergeCell ref="G56:H56"/>
    <mergeCell ref="G57:H57"/>
    <mergeCell ref="G58:H58"/>
    <mergeCell ref="G59:H59"/>
    <mergeCell ref="G60:H60"/>
    <mergeCell ref="G61:H61"/>
    <mergeCell ref="G50:H50"/>
    <mergeCell ref="G51:H51"/>
    <mergeCell ref="G52:H52"/>
    <mergeCell ref="G53:H53"/>
    <mergeCell ref="G54:H54"/>
    <mergeCell ref="G55:H55"/>
    <mergeCell ref="G62:H62"/>
    <mergeCell ref="B64:H64"/>
    <mergeCell ref="E65:F65"/>
    <mergeCell ref="G65:H65"/>
    <mergeCell ref="E66:F66"/>
    <mergeCell ref="E67:F67"/>
    <mergeCell ref="E74:F74"/>
    <mergeCell ref="G66:H66"/>
    <mergeCell ref="G67:H67"/>
    <mergeCell ref="G68:H68"/>
    <mergeCell ref="G69:H69"/>
    <mergeCell ref="G70:H70"/>
    <mergeCell ref="G71:H71"/>
    <mergeCell ref="G72:H72"/>
    <mergeCell ref="G73:H73"/>
    <mergeCell ref="G74:H74"/>
    <mergeCell ref="E68:F68"/>
    <mergeCell ref="E69:F69"/>
    <mergeCell ref="E70:F70"/>
    <mergeCell ref="E71:F71"/>
    <mergeCell ref="E72:F72"/>
    <mergeCell ref="E73:F73"/>
  </mergeCells>
  <printOptions horizontalCentered="1"/>
  <pageMargins left="0.39370078740157483" right="0.39370078740157483" top="0.39370078740157483" bottom="0.39370078740157483" header="0" footer="0.19685039370078741"/>
  <pageSetup scale="73" fitToHeight="0" orientation="portrait" r:id="rId1"/>
  <headerFooter>
    <oddFooter>&amp;C&amp;P</oddFooter>
  </headerFooter>
  <rowBreaks count="1" manualBreakCount="1">
    <brk id="41" min="1"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AF11-C319-4C8B-8A97-1770826390B5}">
  <sheetPr codeName="Sheet25">
    <tabColor theme="3" tint="0.59999389629810485"/>
    <pageSetUpPr fitToPage="1"/>
  </sheetPr>
  <dimension ref="A1:H86"/>
  <sheetViews>
    <sheetView showGridLines="0" view="pageBreakPreview" topLeftCell="B2" zoomScaleNormal="115" zoomScaleSheetLayoutView="100" zoomScalePageLayoutView="70" workbookViewId="0">
      <selection activeCell="F83" sqref="F83"/>
    </sheetView>
  </sheetViews>
  <sheetFormatPr defaultColWidth="9.21875" defaultRowHeight="13.8" x14ac:dyDescent="0.3"/>
  <cols>
    <col min="1" max="1" width="0" style="15" hidden="1" customWidth="1"/>
    <col min="2" max="2" width="15.5546875" style="15" customWidth="1"/>
    <col min="3" max="3" width="60.5546875" style="15" customWidth="1"/>
    <col min="4" max="5" width="10.5546875" style="15" customWidth="1"/>
    <col min="6" max="7" width="9.5546875" style="15" customWidth="1"/>
    <col min="8" max="8" width="10.44140625" style="15" customWidth="1"/>
    <col min="9" max="16384" width="9.21875" style="15"/>
  </cols>
  <sheetData>
    <row r="1" spans="1:8" hidden="1" x14ac:dyDescent="0.3">
      <c r="A1" s="15" t="s">
        <v>0</v>
      </c>
    </row>
    <row r="2" spans="1:8" s="1" customFormat="1" ht="60" customHeight="1" x14ac:dyDescent="0.25">
      <c r="B2" s="800" t="s">
        <v>844</v>
      </c>
      <c r="C2" s="801"/>
      <c r="D2" s="801"/>
      <c r="E2" s="801"/>
      <c r="F2" s="801"/>
      <c r="G2" s="801"/>
      <c r="H2" s="802"/>
    </row>
    <row r="3" spans="1:8" s="1" customFormat="1" ht="271.5" customHeight="1" x14ac:dyDescent="0.25">
      <c r="B3" s="803" t="s">
        <v>845</v>
      </c>
      <c r="C3" s="804"/>
      <c r="D3" s="804"/>
      <c r="E3" s="804"/>
      <c r="F3" s="551"/>
      <c r="G3" s="551"/>
      <c r="H3" s="551"/>
    </row>
    <row r="4" spans="1:8" s="16" customFormat="1" ht="20.100000000000001" customHeight="1" x14ac:dyDescent="0.3">
      <c r="B4" s="773" t="s">
        <v>28</v>
      </c>
      <c r="C4" s="774"/>
      <c r="D4" s="774"/>
      <c r="E4" s="774"/>
      <c r="F4" s="774"/>
      <c r="G4" s="774"/>
      <c r="H4" s="775"/>
    </row>
    <row r="5" spans="1:8" ht="40.35" customHeight="1" x14ac:dyDescent="0.3">
      <c r="B5" s="505" t="s">
        <v>29</v>
      </c>
      <c r="C5" s="505" t="s">
        <v>30</v>
      </c>
      <c r="D5" s="506" t="s">
        <v>2227</v>
      </c>
      <c r="E5" s="788" t="s">
        <v>31</v>
      </c>
      <c r="F5" s="788"/>
      <c r="G5" s="789" t="s">
        <v>32</v>
      </c>
      <c r="H5" s="789"/>
    </row>
    <row r="6" spans="1:8" ht="13.35" customHeight="1" x14ac:dyDescent="0.3">
      <c r="B6" s="552" t="s">
        <v>846</v>
      </c>
      <c r="C6" s="518" t="s">
        <v>847</v>
      </c>
      <c r="D6" s="707">
        <v>822.96</v>
      </c>
      <c r="E6" s="826" t="s">
        <v>1910</v>
      </c>
      <c r="F6" s="826"/>
      <c r="G6" s="818" t="s">
        <v>2067</v>
      </c>
      <c r="H6" s="819"/>
    </row>
    <row r="7" spans="1:8" ht="13.35" customHeight="1" x14ac:dyDescent="0.3">
      <c r="B7" s="553" t="s">
        <v>848</v>
      </c>
      <c r="C7" s="513" t="s">
        <v>849</v>
      </c>
      <c r="D7" s="708">
        <v>822.96</v>
      </c>
      <c r="E7" s="837" t="s">
        <v>1912</v>
      </c>
      <c r="F7" s="837"/>
      <c r="G7" s="820" t="s">
        <v>2066</v>
      </c>
      <c r="H7" s="821"/>
    </row>
    <row r="8" spans="1:8" ht="13.35" customHeight="1" x14ac:dyDescent="0.3">
      <c r="B8" s="553" t="s">
        <v>850</v>
      </c>
      <c r="C8" s="513" t="s">
        <v>851</v>
      </c>
      <c r="D8" s="708">
        <v>822.96</v>
      </c>
      <c r="E8" s="837" t="s">
        <v>1916</v>
      </c>
      <c r="F8" s="837"/>
      <c r="G8" s="820" t="s">
        <v>2067</v>
      </c>
      <c r="H8" s="821"/>
    </row>
    <row r="9" spans="1:8" ht="13.35" customHeight="1" x14ac:dyDescent="0.3">
      <c r="B9" s="553" t="s">
        <v>852</v>
      </c>
      <c r="C9" s="513" t="s">
        <v>853</v>
      </c>
      <c r="D9" s="708">
        <v>822.96</v>
      </c>
      <c r="E9" s="837" t="s">
        <v>1914</v>
      </c>
      <c r="F9" s="837"/>
      <c r="G9" s="820" t="s">
        <v>2066</v>
      </c>
      <c r="H9" s="821"/>
    </row>
    <row r="10" spans="1:8" ht="13.35" customHeight="1" x14ac:dyDescent="0.3">
      <c r="B10" s="553" t="s">
        <v>854</v>
      </c>
      <c r="C10" s="513" t="s">
        <v>855</v>
      </c>
      <c r="D10" s="708">
        <v>822.96</v>
      </c>
      <c r="E10" s="837" t="s">
        <v>1918</v>
      </c>
      <c r="F10" s="837"/>
      <c r="G10" s="820" t="s">
        <v>2066</v>
      </c>
      <c r="H10" s="821"/>
    </row>
    <row r="11" spans="1:8" ht="13.35" customHeight="1" x14ac:dyDescent="0.3">
      <c r="B11" s="554" t="s">
        <v>856</v>
      </c>
      <c r="C11" s="514" t="s">
        <v>857</v>
      </c>
      <c r="D11" s="709">
        <v>822.96</v>
      </c>
      <c r="E11" s="838" t="s">
        <v>1942</v>
      </c>
      <c r="F11" s="838"/>
      <c r="G11" s="822" t="s">
        <v>2068</v>
      </c>
      <c r="H11" s="823"/>
    </row>
    <row r="12" spans="1:8" ht="15" customHeight="1" x14ac:dyDescent="0.3">
      <c r="B12" s="43"/>
      <c r="C12" s="898"/>
      <c r="D12" s="898"/>
      <c r="E12" s="25"/>
      <c r="F12" s="26"/>
      <c r="G12" s="27"/>
      <c r="H12" s="27"/>
    </row>
    <row r="13" spans="1:8" s="16" customFormat="1" ht="20.100000000000001" customHeight="1" x14ac:dyDescent="0.3">
      <c r="B13" s="773" t="s">
        <v>106</v>
      </c>
      <c r="C13" s="774"/>
      <c r="D13" s="774"/>
      <c r="E13" s="774"/>
      <c r="F13" s="774"/>
      <c r="G13" s="774"/>
      <c r="H13" s="775"/>
    </row>
    <row r="14" spans="1:8" ht="40.35" customHeight="1" x14ac:dyDescent="0.3">
      <c r="B14" s="505" t="s">
        <v>29</v>
      </c>
      <c r="C14" s="505" t="s">
        <v>30</v>
      </c>
      <c r="D14" s="506" t="s">
        <v>2227</v>
      </c>
      <c r="E14" s="788" t="s">
        <v>31</v>
      </c>
      <c r="F14" s="788"/>
      <c r="G14" s="789" t="s">
        <v>32</v>
      </c>
      <c r="H14" s="789"/>
    </row>
    <row r="15" spans="1:8" ht="13.35" customHeight="1" x14ac:dyDescent="0.3">
      <c r="B15" s="390" t="s">
        <v>858</v>
      </c>
      <c r="C15" s="518" t="s">
        <v>859</v>
      </c>
      <c r="D15" s="707">
        <v>1675.0800000000002</v>
      </c>
      <c r="E15" s="826" t="s">
        <v>1729</v>
      </c>
      <c r="F15" s="826"/>
      <c r="G15" s="818" t="s">
        <v>2067</v>
      </c>
      <c r="H15" s="819"/>
    </row>
    <row r="16" spans="1:8" ht="13.35" customHeight="1" x14ac:dyDescent="0.3">
      <c r="B16" s="385" t="s">
        <v>860</v>
      </c>
      <c r="C16" s="513" t="s">
        <v>861</v>
      </c>
      <c r="D16" s="708">
        <v>1675.0800000000002</v>
      </c>
      <c r="E16" s="837" t="s">
        <v>1810</v>
      </c>
      <c r="F16" s="837"/>
      <c r="G16" s="820" t="s">
        <v>2071</v>
      </c>
      <c r="H16" s="821"/>
    </row>
    <row r="17" spans="2:8" ht="13.35" customHeight="1" x14ac:dyDescent="0.3">
      <c r="B17" s="385" t="s">
        <v>862</v>
      </c>
      <c r="C17" s="513" t="s">
        <v>863</v>
      </c>
      <c r="D17" s="708">
        <v>1675.0800000000002</v>
      </c>
      <c r="E17" s="837" t="s">
        <v>1808</v>
      </c>
      <c r="F17" s="837"/>
      <c r="G17" s="820" t="s">
        <v>2071</v>
      </c>
      <c r="H17" s="821"/>
    </row>
    <row r="18" spans="2:8" ht="13.35" customHeight="1" x14ac:dyDescent="0.3">
      <c r="B18" s="386" t="s">
        <v>864</v>
      </c>
      <c r="C18" s="514" t="s">
        <v>865</v>
      </c>
      <c r="D18" s="709">
        <v>1675.0800000000002</v>
      </c>
      <c r="E18" s="838" t="s">
        <v>1812</v>
      </c>
      <c r="F18" s="838"/>
      <c r="G18" s="822" t="s">
        <v>2071</v>
      </c>
      <c r="H18" s="823"/>
    </row>
    <row r="19" spans="2:8" s="16" customFormat="1" ht="15" customHeight="1" x14ac:dyDescent="0.3">
      <c r="B19" s="43"/>
      <c r="C19" s="159"/>
      <c r="D19" s="61"/>
      <c r="E19" s="252"/>
      <c r="F19" s="253"/>
      <c r="G19" s="254"/>
      <c r="H19" s="63"/>
    </row>
    <row r="20" spans="2:8" ht="20.100000000000001" customHeight="1" x14ac:dyDescent="0.3">
      <c r="B20" s="773" t="s">
        <v>389</v>
      </c>
      <c r="C20" s="774"/>
      <c r="D20" s="774"/>
      <c r="E20" s="774"/>
      <c r="F20" s="774"/>
      <c r="G20" s="774"/>
      <c r="H20" s="775"/>
    </row>
    <row r="21" spans="2:8" ht="40.35" customHeight="1" x14ac:dyDescent="0.3">
      <c r="B21" s="505" t="s">
        <v>29</v>
      </c>
      <c r="C21" s="505" t="s">
        <v>30</v>
      </c>
      <c r="D21" s="506" t="s">
        <v>2227</v>
      </c>
      <c r="E21" s="788" t="s">
        <v>31</v>
      </c>
      <c r="F21" s="788"/>
      <c r="G21" s="789" t="s">
        <v>32</v>
      </c>
      <c r="H21" s="789"/>
    </row>
    <row r="22" spans="2:8" ht="13.35" customHeight="1" x14ac:dyDescent="0.3">
      <c r="B22" s="390" t="s">
        <v>866</v>
      </c>
      <c r="C22" s="555" t="s">
        <v>867</v>
      </c>
      <c r="D22" s="707">
        <v>1150.2</v>
      </c>
      <c r="E22" s="902" t="s">
        <v>1730</v>
      </c>
      <c r="F22" s="903"/>
      <c r="G22" s="905" t="s">
        <v>2079</v>
      </c>
      <c r="H22" s="906"/>
    </row>
    <row r="23" spans="2:8" ht="13.35" customHeight="1" x14ac:dyDescent="0.3">
      <c r="B23" s="385" t="s">
        <v>868</v>
      </c>
      <c r="C23" s="461" t="s">
        <v>869</v>
      </c>
      <c r="D23" s="708">
        <v>1150.2</v>
      </c>
      <c r="E23" s="843" t="s">
        <v>1732</v>
      </c>
      <c r="F23" s="904"/>
      <c r="G23" s="907" t="s">
        <v>2079</v>
      </c>
      <c r="H23" s="908"/>
    </row>
    <row r="24" spans="2:8" ht="13.35" customHeight="1" x14ac:dyDescent="0.3">
      <c r="B24" s="385" t="s">
        <v>870</v>
      </c>
      <c r="C24" s="461" t="s">
        <v>871</v>
      </c>
      <c r="D24" s="708">
        <v>1150.2</v>
      </c>
      <c r="E24" s="843" t="s">
        <v>1734</v>
      </c>
      <c r="F24" s="904"/>
      <c r="G24" s="907" t="s">
        <v>2078</v>
      </c>
      <c r="H24" s="908"/>
    </row>
    <row r="25" spans="2:8" ht="13.35" customHeight="1" x14ac:dyDescent="0.3">
      <c r="B25" s="385" t="s">
        <v>872</v>
      </c>
      <c r="C25" s="461" t="s">
        <v>873</v>
      </c>
      <c r="D25" s="708">
        <v>1673.4600000000003</v>
      </c>
      <c r="E25" s="843" t="s">
        <v>1848</v>
      </c>
      <c r="F25" s="904"/>
      <c r="G25" s="907" t="s">
        <v>2114</v>
      </c>
      <c r="H25" s="908"/>
    </row>
    <row r="26" spans="2:8" ht="13.35" customHeight="1" x14ac:dyDescent="0.3">
      <c r="B26" s="385" t="s">
        <v>874</v>
      </c>
      <c r="C26" s="461" t="s">
        <v>875</v>
      </c>
      <c r="D26" s="708">
        <v>1673.4600000000003</v>
      </c>
      <c r="E26" s="843" t="s">
        <v>1850</v>
      </c>
      <c r="F26" s="904"/>
      <c r="G26" s="907" t="s">
        <v>2115</v>
      </c>
      <c r="H26" s="908"/>
    </row>
    <row r="27" spans="2:8" ht="13.35" customHeight="1" x14ac:dyDescent="0.3">
      <c r="B27" s="385" t="s">
        <v>876</v>
      </c>
      <c r="C27" s="461" t="s">
        <v>877</v>
      </c>
      <c r="D27" s="708">
        <v>1673.4600000000003</v>
      </c>
      <c r="E27" s="843" t="s">
        <v>1852</v>
      </c>
      <c r="F27" s="904"/>
      <c r="G27" s="907" t="s">
        <v>2116</v>
      </c>
      <c r="H27" s="908"/>
    </row>
    <row r="28" spans="2:8" ht="13.35" customHeight="1" x14ac:dyDescent="0.3">
      <c r="B28" s="385" t="s">
        <v>878</v>
      </c>
      <c r="C28" s="461" t="s">
        <v>879</v>
      </c>
      <c r="D28" s="708">
        <v>1673.4600000000003</v>
      </c>
      <c r="E28" s="843" t="s">
        <v>1854</v>
      </c>
      <c r="F28" s="904"/>
      <c r="G28" s="907" t="s">
        <v>2113</v>
      </c>
      <c r="H28" s="908"/>
    </row>
    <row r="29" spans="2:8" ht="13.35" customHeight="1" x14ac:dyDescent="0.3">
      <c r="B29" s="385" t="s">
        <v>880</v>
      </c>
      <c r="C29" s="461" t="s">
        <v>881</v>
      </c>
      <c r="D29" s="708">
        <v>1150.2</v>
      </c>
      <c r="E29" s="843" t="s">
        <v>1856</v>
      </c>
      <c r="F29" s="904"/>
      <c r="G29" s="907" t="s">
        <v>2117</v>
      </c>
      <c r="H29" s="908"/>
    </row>
    <row r="30" spans="2:8" ht="13.35" customHeight="1" x14ac:dyDescent="0.3">
      <c r="B30" s="385" t="s">
        <v>882</v>
      </c>
      <c r="C30" s="461" t="s">
        <v>883</v>
      </c>
      <c r="D30" s="708">
        <v>1840.3200000000002</v>
      </c>
      <c r="E30" s="843" t="s">
        <v>1860</v>
      </c>
      <c r="F30" s="904"/>
      <c r="G30" s="907" t="s">
        <v>2117</v>
      </c>
      <c r="H30" s="908"/>
    </row>
    <row r="31" spans="2:8" ht="13.35" customHeight="1" x14ac:dyDescent="0.3">
      <c r="B31" s="385" t="s">
        <v>884</v>
      </c>
      <c r="C31" s="461" t="s">
        <v>885</v>
      </c>
      <c r="D31" s="708">
        <v>1840.3200000000002</v>
      </c>
      <c r="E31" s="843" t="s">
        <v>1862</v>
      </c>
      <c r="F31" s="904"/>
      <c r="G31" s="907" t="s">
        <v>2120</v>
      </c>
      <c r="H31" s="908"/>
    </row>
    <row r="32" spans="2:8" ht="13.35" customHeight="1" x14ac:dyDescent="0.3">
      <c r="B32" s="386" t="s">
        <v>886</v>
      </c>
      <c r="C32" s="462" t="s">
        <v>887</v>
      </c>
      <c r="D32" s="709">
        <v>1840.3200000000002</v>
      </c>
      <c r="E32" s="845" t="s">
        <v>1864</v>
      </c>
      <c r="F32" s="901"/>
      <c r="G32" s="909" t="s">
        <v>2120</v>
      </c>
      <c r="H32" s="910"/>
    </row>
    <row r="33" spans="2:8" s="16" customFormat="1" ht="15" customHeight="1" x14ac:dyDescent="0.3">
      <c r="B33" s="43"/>
      <c r="C33" s="255"/>
      <c r="D33" s="256"/>
      <c r="E33" s="257"/>
      <c r="F33" s="253"/>
      <c r="G33" s="258"/>
      <c r="H33" s="63"/>
    </row>
    <row r="34" spans="2:8" ht="20.100000000000001" customHeight="1" x14ac:dyDescent="0.3">
      <c r="B34" s="773" t="s">
        <v>179</v>
      </c>
      <c r="C34" s="774"/>
      <c r="D34" s="774"/>
      <c r="E34" s="774"/>
      <c r="F34" s="774"/>
      <c r="G34" s="774"/>
      <c r="H34" s="775"/>
    </row>
    <row r="35" spans="2:8" ht="40.35" customHeight="1" x14ac:dyDescent="0.3">
      <c r="B35" s="505" t="s">
        <v>29</v>
      </c>
      <c r="C35" s="505" t="s">
        <v>30</v>
      </c>
      <c r="D35" s="506" t="s">
        <v>2227</v>
      </c>
      <c r="E35" s="788" t="s">
        <v>31</v>
      </c>
      <c r="F35" s="788"/>
      <c r="G35" s="789" t="s">
        <v>32</v>
      </c>
      <c r="H35" s="789"/>
    </row>
    <row r="36" spans="2:8" ht="13.35" customHeight="1" x14ac:dyDescent="0.3">
      <c r="B36" s="375" t="s">
        <v>888</v>
      </c>
      <c r="C36" s="518" t="s">
        <v>889</v>
      </c>
      <c r="D36" s="707">
        <v>1675.0800000000002</v>
      </c>
      <c r="E36" s="826" t="s">
        <v>1872</v>
      </c>
      <c r="F36" s="826"/>
      <c r="G36" s="818" t="s">
        <v>2127</v>
      </c>
      <c r="H36" s="819"/>
    </row>
    <row r="37" spans="2:8" ht="13.35" customHeight="1" x14ac:dyDescent="0.3">
      <c r="B37" s="376" t="s">
        <v>890</v>
      </c>
      <c r="C37" s="513" t="s">
        <v>891</v>
      </c>
      <c r="D37" s="708">
        <v>1675.0800000000002</v>
      </c>
      <c r="E37" s="837" t="s">
        <v>1874</v>
      </c>
      <c r="F37" s="837"/>
      <c r="G37" s="820" t="s">
        <v>2074</v>
      </c>
      <c r="H37" s="821"/>
    </row>
    <row r="38" spans="2:8" ht="13.35" customHeight="1" x14ac:dyDescent="0.3">
      <c r="B38" s="376" t="s">
        <v>892</v>
      </c>
      <c r="C38" s="513" t="s">
        <v>893</v>
      </c>
      <c r="D38" s="708">
        <v>1675.0800000000002</v>
      </c>
      <c r="E38" s="837" t="s">
        <v>1876</v>
      </c>
      <c r="F38" s="837"/>
      <c r="G38" s="820" t="s">
        <v>2075</v>
      </c>
      <c r="H38" s="821"/>
    </row>
    <row r="39" spans="2:8" ht="13.35" customHeight="1" x14ac:dyDescent="0.3">
      <c r="B39" s="376" t="s">
        <v>894</v>
      </c>
      <c r="C39" s="513" t="s">
        <v>895</v>
      </c>
      <c r="D39" s="708">
        <v>1675.0800000000002</v>
      </c>
      <c r="E39" s="837" t="s">
        <v>1878</v>
      </c>
      <c r="F39" s="837"/>
      <c r="G39" s="820" t="s">
        <v>2076</v>
      </c>
      <c r="H39" s="821"/>
    </row>
    <row r="40" spans="2:8" ht="13.35" customHeight="1" x14ac:dyDescent="0.3">
      <c r="B40" s="377" t="s">
        <v>896</v>
      </c>
      <c r="C40" s="514" t="s">
        <v>897</v>
      </c>
      <c r="D40" s="709">
        <v>1675.0800000000002</v>
      </c>
      <c r="E40" s="838" t="s">
        <v>1880</v>
      </c>
      <c r="F40" s="838"/>
      <c r="G40" s="822" t="s">
        <v>2076</v>
      </c>
      <c r="H40" s="823"/>
    </row>
    <row r="41" spans="2:8" s="16" customFormat="1" ht="15" customHeight="1" x14ac:dyDescent="0.3">
      <c r="B41" s="43"/>
      <c r="C41" s="159"/>
      <c r="D41" s="256"/>
      <c r="E41" s="62"/>
      <c r="F41" s="259"/>
      <c r="G41" s="260"/>
      <c r="H41" s="260"/>
    </row>
    <row r="42" spans="2:8" ht="20.100000000000001" customHeight="1" x14ac:dyDescent="0.3">
      <c r="B42" s="773" t="s">
        <v>431</v>
      </c>
      <c r="C42" s="774"/>
      <c r="D42" s="774"/>
      <c r="E42" s="774"/>
      <c r="F42" s="774"/>
      <c r="G42" s="774"/>
      <c r="H42" s="775"/>
    </row>
    <row r="43" spans="2:8" ht="40.35" customHeight="1" x14ac:dyDescent="0.3">
      <c r="B43" s="505" t="s">
        <v>29</v>
      </c>
      <c r="C43" s="505" t="s">
        <v>30</v>
      </c>
      <c r="D43" s="506" t="s">
        <v>2227</v>
      </c>
      <c r="E43" s="788" t="s">
        <v>31</v>
      </c>
      <c r="F43" s="788"/>
      <c r="G43" s="789" t="s">
        <v>32</v>
      </c>
      <c r="H43" s="789"/>
    </row>
    <row r="44" spans="2:8" ht="13.35" customHeight="1" x14ac:dyDescent="0.3">
      <c r="B44" s="390" t="s">
        <v>898</v>
      </c>
      <c r="C44" s="518" t="s">
        <v>899</v>
      </c>
      <c r="D44" s="707">
        <v>2888.4600000000005</v>
      </c>
      <c r="E44" s="826" t="s">
        <v>1834</v>
      </c>
      <c r="F44" s="826"/>
      <c r="G44" s="818" t="s">
        <v>2082</v>
      </c>
      <c r="H44" s="819"/>
    </row>
    <row r="45" spans="2:8" ht="13.35" customHeight="1" x14ac:dyDescent="0.3">
      <c r="B45" s="385" t="s">
        <v>900</v>
      </c>
      <c r="C45" s="513" t="s">
        <v>901</v>
      </c>
      <c r="D45" s="708">
        <v>2888.4600000000005</v>
      </c>
      <c r="E45" s="837" t="s">
        <v>1836</v>
      </c>
      <c r="F45" s="837"/>
      <c r="G45" s="778" t="s">
        <v>2129</v>
      </c>
      <c r="H45" s="779"/>
    </row>
    <row r="46" spans="2:8" ht="13.35" customHeight="1" x14ac:dyDescent="0.3">
      <c r="B46" s="385" t="s">
        <v>902</v>
      </c>
      <c r="C46" s="513" t="s">
        <v>903</v>
      </c>
      <c r="D46" s="708">
        <v>2888.4600000000005</v>
      </c>
      <c r="E46" s="837" t="s">
        <v>1838</v>
      </c>
      <c r="F46" s="837"/>
      <c r="G46" s="820" t="s">
        <v>2084</v>
      </c>
      <c r="H46" s="821"/>
    </row>
    <row r="47" spans="2:8" ht="13.35" customHeight="1" x14ac:dyDescent="0.3">
      <c r="B47" s="385" t="s">
        <v>904</v>
      </c>
      <c r="C47" s="513" t="s">
        <v>905</v>
      </c>
      <c r="D47" s="708">
        <v>2888.4600000000005</v>
      </c>
      <c r="E47" s="837" t="s">
        <v>1840</v>
      </c>
      <c r="F47" s="837"/>
      <c r="G47" s="820" t="s">
        <v>2080</v>
      </c>
      <c r="H47" s="821"/>
    </row>
    <row r="48" spans="2:8" ht="13.35" customHeight="1" x14ac:dyDescent="0.3">
      <c r="B48" s="385" t="s">
        <v>906</v>
      </c>
      <c r="C48" s="513" t="s">
        <v>907</v>
      </c>
      <c r="D48" s="708">
        <v>2888.4600000000005</v>
      </c>
      <c r="E48" s="837" t="s">
        <v>1842</v>
      </c>
      <c r="F48" s="837"/>
      <c r="G48" s="820" t="s">
        <v>2081</v>
      </c>
      <c r="H48" s="821"/>
    </row>
    <row r="49" spans="2:8" ht="13.35" customHeight="1" x14ac:dyDescent="0.3">
      <c r="B49" s="385" t="s">
        <v>908</v>
      </c>
      <c r="C49" s="513" t="s">
        <v>909</v>
      </c>
      <c r="D49" s="708">
        <v>2888.4600000000005</v>
      </c>
      <c r="E49" s="837" t="s">
        <v>2217</v>
      </c>
      <c r="F49" s="837"/>
      <c r="G49" s="820" t="s">
        <v>2109</v>
      </c>
      <c r="H49" s="821"/>
    </row>
    <row r="50" spans="2:8" ht="13.35" customHeight="1" x14ac:dyDescent="0.3">
      <c r="B50" s="385" t="s">
        <v>910</v>
      </c>
      <c r="C50" s="513" t="s">
        <v>911</v>
      </c>
      <c r="D50" s="708">
        <v>2888.4600000000005</v>
      </c>
      <c r="E50" s="837" t="s">
        <v>1884</v>
      </c>
      <c r="F50" s="837"/>
      <c r="G50" s="820" t="s">
        <v>2105</v>
      </c>
      <c r="H50" s="821"/>
    </row>
    <row r="51" spans="2:8" ht="13.35" customHeight="1" x14ac:dyDescent="0.3">
      <c r="B51" s="385" t="s">
        <v>912</v>
      </c>
      <c r="C51" s="513" t="s">
        <v>913</v>
      </c>
      <c r="D51" s="708">
        <v>2888.4600000000005</v>
      </c>
      <c r="E51" s="837" t="s">
        <v>1886</v>
      </c>
      <c r="F51" s="837"/>
      <c r="G51" s="820" t="s">
        <v>2110</v>
      </c>
      <c r="H51" s="821"/>
    </row>
    <row r="52" spans="2:8" ht="13.35" customHeight="1" x14ac:dyDescent="0.3">
      <c r="B52" s="385" t="s">
        <v>914</v>
      </c>
      <c r="C52" s="513" t="s">
        <v>915</v>
      </c>
      <c r="D52" s="708">
        <v>2888.4600000000005</v>
      </c>
      <c r="E52" s="837" t="s">
        <v>1888</v>
      </c>
      <c r="F52" s="837"/>
      <c r="G52" s="820" t="s">
        <v>2092</v>
      </c>
      <c r="H52" s="821"/>
    </row>
    <row r="53" spans="2:8" ht="13.35" customHeight="1" x14ac:dyDescent="0.3">
      <c r="B53" s="385" t="s">
        <v>916</v>
      </c>
      <c r="C53" s="513" t="s">
        <v>917</v>
      </c>
      <c r="D53" s="708">
        <v>2888.4600000000005</v>
      </c>
      <c r="E53" s="837" t="s">
        <v>1890</v>
      </c>
      <c r="F53" s="837"/>
      <c r="G53" s="820" t="s">
        <v>2106</v>
      </c>
      <c r="H53" s="821"/>
    </row>
    <row r="54" spans="2:8" ht="13.35" customHeight="1" x14ac:dyDescent="0.3">
      <c r="B54" s="385" t="s">
        <v>918</v>
      </c>
      <c r="C54" s="513" t="s">
        <v>919</v>
      </c>
      <c r="D54" s="708">
        <v>2888.4600000000005</v>
      </c>
      <c r="E54" s="837" t="s">
        <v>1892</v>
      </c>
      <c r="F54" s="837"/>
      <c r="G54" s="820" t="s">
        <v>2104</v>
      </c>
      <c r="H54" s="821"/>
    </row>
    <row r="55" spans="2:8" ht="13.35" customHeight="1" x14ac:dyDescent="0.3">
      <c r="B55" s="385" t="s">
        <v>920</v>
      </c>
      <c r="C55" s="513" t="s">
        <v>921</v>
      </c>
      <c r="D55" s="708">
        <v>2888.4600000000005</v>
      </c>
      <c r="E55" s="837" t="s">
        <v>1894</v>
      </c>
      <c r="F55" s="837"/>
      <c r="G55" s="820" t="s">
        <v>2093</v>
      </c>
      <c r="H55" s="821"/>
    </row>
    <row r="56" spans="2:8" ht="13.35" customHeight="1" x14ac:dyDescent="0.3">
      <c r="B56" s="385" t="s">
        <v>922</v>
      </c>
      <c r="C56" s="513" t="s">
        <v>923</v>
      </c>
      <c r="D56" s="708">
        <v>2888.4600000000005</v>
      </c>
      <c r="E56" s="837" t="s">
        <v>1896</v>
      </c>
      <c r="F56" s="837"/>
      <c r="G56" s="820" t="s">
        <v>2094</v>
      </c>
      <c r="H56" s="821"/>
    </row>
    <row r="57" spans="2:8" ht="13.35" customHeight="1" x14ac:dyDescent="0.3">
      <c r="B57" s="385" t="s">
        <v>924</v>
      </c>
      <c r="C57" s="513" t="s">
        <v>925</v>
      </c>
      <c r="D57" s="708">
        <v>2888.4600000000005</v>
      </c>
      <c r="E57" s="837" t="s">
        <v>1898</v>
      </c>
      <c r="F57" s="837"/>
      <c r="G57" s="820" t="s">
        <v>2095</v>
      </c>
      <c r="H57" s="821"/>
    </row>
    <row r="58" spans="2:8" ht="13.35" customHeight="1" x14ac:dyDescent="0.3">
      <c r="B58" s="385" t="s">
        <v>926</v>
      </c>
      <c r="C58" s="513" t="s">
        <v>927</v>
      </c>
      <c r="D58" s="708">
        <v>2888.4600000000005</v>
      </c>
      <c r="E58" s="837" t="s">
        <v>1900</v>
      </c>
      <c r="F58" s="837"/>
      <c r="G58" s="820" t="s">
        <v>2096</v>
      </c>
      <c r="H58" s="821"/>
    </row>
    <row r="59" spans="2:8" ht="13.35" customHeight="1" x14ac:dyDescent="0.3">
      <c r="B59" s="385" t="s">
        <v>928</v>
      </c>
      <c r="C59" s="513" t="s">
        <v>929</v>
      </c>
      <c r="D59" s="708">
        <v>2888.4600000000005</v>
      </c>
      <c r="E59" s="837" t="s">
        <v>1902</v>
      </c>
      <c r="F59" s="837"/>
      <c r="G59" s="820" t="s">
        <v>2097</v>
      </c>
      <c r="H59" s="821"/>
    </row>
    <row r="60" spans="2:8" ht="13.35" customHeight="1" x14ac:dyDescent="0.3">
      <c r="B60" s="385" t="s">
        <v>930</v>
      </c>
      <c r="C60" s="513" t="s">
        <v>931</v>
      </c>
      <c r="D60" s="708">
        <v>2888.4600000000005</v>
      </c>
      <c r="E60" s="837" t="s">
        <v>1904</v>
      </c>
      <c r="F60" s="837"/>
      <c r="G60" s="820" t="s">
        <v>2108</v>
      </c>
      <c r="H60" s="821"/>
    </row>
    <row r="61" spans="2:8" ht="13.35" customHeight="1" x14ac:dyDescent="0.3">
      <c r="B61" s="385" t="s">
        <v>932</v>
      </c>
      <c r="C61" s="513" t="s">
        <v>933</v>
      </c>
      <c r="D61" s="708">
        <v>2888.4600000000005</v>
      </c>
      <c r="E61" s="837" t="s">
        <v>1906</v>
      </c>
      <c r="F61" s="837"/>
      <c r="G61" s="820" t="s">
        <v>2098</v>
      </c>
      <c r="H61" s="821"/>
    </row>
    <row r="62" spans="2:8" ht="13.35" customHeight="1" x14ac:dyDescent="0.3">
      <c r="B62" s="386" t="s">
        <v>934</v>
      </c>
      <c r="C62" s="514" t="s">
        <v>935</v>
      </c>
      <c r="D62" s="709">
        <v>2888.4600000000005</v>
      </c>
      <c r="E62" s="838" t="s">
        <v>1908</v>
      </c>
      <c r="F62" s="838"/>
      <c r="G62" s="822" t="s">
        <v>2099</v>
      </c>
      <c r="H62" s="823"/>
    </row>
    <row r="63" spans="2:8" s="16" customFormat="1" ht="15" customHeight="1" x14ac:dyDescent="0.3">
      <c r="B63" s="32"/>
      <c r="C63" s="159"/>
      <c r="D63" s="256"/>
      <c r="E63" s="257"/>
      <c r="F63" s="58"/>
      <c r="G63" s="59"/>
      <c r="H63" s="59"/>
    </row>
    <row r="64" spans="2:8" ht="20.100000000000001" customHeight="1" x14ac:dyDescent="0.3">
      <c r="B64" s="773" t="s">
        <v>229</v>
      </c>
      <c r="C64" s="774"/>
      <c r="D64" s="774"/>
      <c r="E64" s="774"/>
      <c r="F64" s="774"/>
      <c r="G64" s="774"/>
      <c r="H64" s="775"/>
    </row>
    <row r="65" spans="2:8" ht="40.35" customHeight="1" x14ac:dyDescent="0.3">
      <c r="B65" s="505" t="s">
        <v>29</v>
      </c>
      <c r="C65" s="505" t="s">
        <v>30</v>
      </c>
      <c r="D65" s="506" t="s">
        <v>2227</v>
      </c>
      <c r="E65" s="788" t="s">
        <v>31</v>
      </c>
      <c r="F65" s="788"/>
      <c r="G65" s="789" t="s">
        <v>32</v>
      </c>
      <c r="H65" s="789"/>
    </row>
    <row r="66" spans="2:8" ht="13.35" customHeight="1" x14ac:dyDescent="0.3">
      <c r="B66" s="387" t="s">
        <v>936</v>
      </c>
      <c r="C66" s="518" t="s">
        <v>937</v>
      </c>
      <c r="D66" s="713">
        <v>8179.380000000001</v>
      </c>
      <c r="E66" s="826" t="s">
        <v>232</v>
      </c>
      <c r="F66" s="826"/>
      <c r="G66" s="911" t="s">
        <v>2101</v>
      </c>
      <c r="H66" s="912"/>
    </row>
    <row r="67" spans="2:8" ht="13.35" customHeight="1" x14ac:dyDescent="0.3">
      <c r="B67" s="246" t="s">
        <v>938</v>
      </c>
      <c r="C67" s="513" t="s">
        <v>939</v>
      </c>
      <c r="D67" s="714">
        <v>8179.380000000001</v>
      </c>
      <c r="E67" s="816" t="s">
        <v>232</v>
      </c>
      <c r="F67" s="816"/>
      <c r="G67" s="913" t="s">
        <v>2102</v>
      </c>
      <c r="H67" s="914"/>
    </row>
    <row r="68" spans="2:8" ht="13.35" customHeight="1" x14ac:dyDescent="0.3">
      <c r="B68" s="246" t="s">
        <v>940</v>
      </c>
      <c r="C68" s="513" t="s">
        <v>941</v>
      </c>
      <c r="D68" s="714">
        <v>8179.380000000001</v>
      </c>
      <c r="E68" s="816" t="s">
        <v>232</v>
      </c>
      <c r="F68" s="816"/>
      <c r="G68" s="913" t="s">
        <v>2103</v>
      </c>
      <c r="H68" s="914"/>
    </row>
    <row r="69" spans="2:8" ht="13.35" customHeight="1" x14ac:dyDescent="0.3">
      <c r="B69" s="246" t="s">
        <v>942</v>
      </c>
      <c r="C69" s="513" t="s">
        <v>943</v>
      </c>
      <c r="D69" s="714">
        <v>8179.380000000001</v>
      </c>
      <c r="E69" s="816" t="s">
        <v>232</v>
      </c>
      <c r="F69" s="816"/>
      <c r="G69" s="913" t="s">
        <v>2101</v>
      </c>
      <c r="H69" s="914"/>
    </row>
    <row r="70" spans="2:8" ht="13.35" customHeight="1" x14ac:dyDescent="0.3">
      <c r="B70" s="246" t="s">
        <v>944</v>
      </c>
      <c r="C70" s="513" t="s">
        <v>945</v>
      </c>
      <c r="D70" s="714">
        <v>8179.380000000001</v>
      </c>
      <c r="E70" s="816" t="s">
        <v>232</v>
      </c>
      <c r="F70" s="816"/>
      <c r="G70" s="913" t="s">
        <v>2102</v>
      </c>
      <c r="H70" s="914"/>
    </row>
    <row r="71" spans="2:8" ht="13.35" customHeight="1" x14ac:dyDescent="0.3">
      <c r="B71" s="246" t="s">
        <v>946</v>
      </c>
      <c r="C71" s="513" t="s">
        <v>947</v>
      </c>
      <c r="D71" s="714">
        <v>8179.380000000001</v>
      </c>
      <c r="E71" s="816" t="s">
        <v>232</v>
      </c>
      <c r="F71" s="816"/>
      <c r="G71" s="913" t="s">
        <v>2103</v>
      </c>
      <c r="H71" s="914"/>
    </row>
    <row r="72" spans="2:8" ht="13.35" customHeight="1" x14ac:dyDescent="0.3">
      <c r="B72" s="246" t="s">
        <v>948</v>
      </c>
      <c r="C72" s="513" t="s">
        <v>949</v>
      </c>
      <c r="D72" s="714">
        <v>8179.380000000001</v>
      </c>
      <c r="E72" s="816" t="s">
        <v>232</v>
      </c>
      <c r="F72" s="816"/>
      <c r="G72" s="913" t="s">
        <v>2101</v>
      </c>
      <c r="H72" s="914"/>
    </row>
    <row r="73" spans="2:8" ht="13.35" customHeight="1" x14ac:dyDescent="0.3">
      <c r="B73" s="246" t="s">
        <v>950</v>
      </c>
      <c r="C73" s="513" t="s">
        <v>951</v>
      </c>
      <c r="D73" s="714">
        <v>8179.380000000001</v>
      </c>
      <c r="E73" s="816" t="s">
        <v>232</v>
      </c>
      <c r="F73" s="816"/>
      <c r="G73" s="913" t="s">
        <v>2102</v>
      </c>
      <c r="H73" s="914"/>
    </row>
    <row r="74" spans="2:8" ht="13.35" customHeight="1" x14ac:dyDescent="0.3">
      <c r="B74" s="249" t="s">
        <v>952</v>
      </c>
      <c r="C74" s="514" t="s">
        <v>953</v>
      </c>
      <c r="D74" s="709">
        <v>8179.380000000001</v>
      </c>
      <c r="E74" s="817" t="s">
        <v>232</v>
      </c>
      <c r="F74" s="817"/>
      <c r="G74" s="915" t="s">
        <v>2103</v>
      </c>
      <c r="H74" s="916"/>
    </row>
    <row r="75" spans="2:8" s="16" customFormat="1" ht="15" customHeight="1" x14ac:dyDescent="0.3">
      <c r="B75" s="32"/>
      <c r="C75" s="160"/>
      <c r="D75" s="56"/>
      <c r="E75" s="57"/>
      <c r="F75" s="58"/>
      <c r="G75" s="59"/>
      <c r="H75" s="59"/>
    </row>
    <row r="76" spans="2:8" ht="20.100000000000001" customHeight="1" x14ac:dyDescent="0.3">
      <c r="B76" s="773" t="s">
        <v>262</v>
      </c>
      <c r="C76" s="774"/>
      <c r="D76" s="775"/>
      <c r="E76" s="261"/>
      <c r="F76" s="261"/>
      <c r="G76" s="262"/>
      <c r="H76" s="262"/>
    </row>
    <row r="77" spans="2:8" ht="40.35" customHeight="1" x14ac:dyDescent="0.3">
      <c r="B77" s="505" t="s">
        <v>29</v>
      </c>
      <c r="C77" s="505" t="s">
        <v>30</v>
      </c>
      <c r="D77" s="506" t="s">
        <v>2227</v>
      </c>
      <c r="E77" s="899"/>
      <c r="F77" s="899"/>
      <c r="G77" s="900"/>
      <c r="H77" s="900"/>
    </row>
    <row r="78" spans="2:8" ht="79.2" x14ac:dyDescent="0.3">
      <c r="B78" s="387" t="s">
        <v>263</v>
      </c>
      <c r="C78" s="518" t="s">
        <v>954</v>
      </c>
      <c r="D78" s="704">
        <v>626.94000000000005</v>
      </c>
      <c r="E78" s="263"/>
      <c r="F78" s="134"/>
      <c r="G78" s="177"/>
      <c r="H78" s="135"/>
    </row>
    <row r="79" spans="2:8" ht="39.6" x14ac:dyDescent="0.3">
      <c r="B79" s="246" t="s">
        <v>265</v>
      </c>
      <c r="C79" s="513" t="s">
        <v>955</v>
      </c>
      <c r="D79" s="705">
        <v>84.240000000000023</v>
      </c>
      <c r="E79" s="263"/>
      <c r="F79" s="182"/>
      <c r="G79" s="180"/>
      <c r="H79" s="178"/>
    </row>
    <row r="80" spans="2:8" ht="39.6" x14ac:dyDescent="0.3">
      <c r="B80" s="246" t="s">
        <v>494</v>
      </c>
      <c r="C80" s="513" t="s">
        <v>956</v>
      </c>
      <c r="D80" s="705">
        <v>515.16000000000008</v>
      </c>
      <c r="E80" s="263"/>
      <c r="F80" s="183"/>
      <c r="G80" s="179"/>
      <c r="H80" s="135"/>
    </row>
    <row r="81" spans="2:8" ht="92.4" x14ac:dyDescent="0.3">
      <c r="B81" s="246" t="s">
        <v>496</v>
      </c>
      <c r="C81" s="513" t="s">
        <v>957</v>
      </c>
      <c r="D81" s="705">
        <v>780.84</v>
      </c>
      <c r="E81" s="263"/>
      <c r="F81" s="134"/>
      <c r="G81" s="178"/>
      <c r="H81" s="135"/>
    </row>
    <row r="82" spans="2:8" x14ac:dyDescent="0.3">
      <c r="B82" s="246" t="s">
        <v>725</v>
      </c>
      <c r="C82" s="513" t="s">
        <v>726</v>
      </c>
      <c r="D82" s="705">
        <v>84.240000000000023</v>
      </c>
      <c r="E82" s="264"/>
      <c r="F82" s="181"/>
      <c r="G82" s="135"/>
      <c r="H82" s="178"/>
    </row>
    <row r="83" spans="2:8" x14ac:dyDescent="0.3">
      <c r="B83" s="246" t="s">
        <v>727</v>
      </c>
      <c r="C83" s="513" t="s">
        <v>728</v>
      </c>
      <c r="D83" s="705">
        <v>124.74000000000002</v>
      </c>
      <c r="E83" s="264"/>
      <c r="F83" s="184"/>
      <c r="G83" s="135"/>
      <c r="H83" s="178"/>
    </row>
    <row r="84" spans="2:8" ht="26.4" x14ac:dyDescent="0.3">
      <c r="B84" s="246" t="s">
        <v>730</v>
      </c>
      <c r="C84" s="513" t="s">
        <v>958</v>
      </c>
      <c r="D84" s="705">
        <v>103.68</v>
      </c>
      <c r="E84" s="263"/>
      <c r="F84" s="183"/>
      <c r="G84" s="180"/>
      <c r="H84" s="135"/>
    </row>
    <row r="85" spans="2:8" ht="26.4" x14ac:dyDescent="0.3">
      <c r="B85" s="249" t="s">
        <v>267</v>
      </c>
      <c r="C85" s="514" t="s">
        <v>268</v>
      </c>
      <c r="D85" s="706">
        <v>103.68</v>
      </c>
      <c r="E85" s="263"/>
      <c r="F85" s="185"/>
      <c r="G85" s="186"/>
      <c r="H85" s="135"/>
    </row>
    <row r="86" spans="2:8" x14ac:dyDescent="0.3">
      <c r="B86" s="136"/>
      <c r="C86" s="136"/>
      <c r="D86" s="136"/>
      <c r="E86" s="136"/>
      <c r="F86" s="136"/>
      <c r="G86" s="136"/>
      <c r="H86" s="136"/>
    </row>
  </sheetData>
  <mergeCells count="132">
    <mergeCell ref="B2:H2"/>
    <mergeCell ref="E71:F71"/>
    <mergeCell ref="E72:F72"/>
    <mergeCell ref="E73:F73"/>
    <mergeCell ref="E74:F74"/>
    <mergeCell ref="G66:H66"/>
    <mergeCell ref="G68:H68"/>
    <mergeCell ref="G69:H69"/>
    <mergeCell ref="G70:H70"/>
    <mergeCell ref="G71:H71"/>
    <mergeCell ref="G72:H72"/>
    <mergeCell ref="G73:H73"/>
    <mergeCell ref="G74:H74"/>
    <mergeCell ref="E66:F66"/>
    <mergeCell ref="G67:H67"/>
    <mergeCell ref="E65:F65"/>
    <mergeCell ref="G65:H65"/>
    <mergeCell ref="E67:F67"/>
    <mergeCell ref="E68:F68"/>
    <mergeCell ref="E69:F69"/>
    <mergeCell ref="E70:F70"/>
    <mergeCell ref="B3:E3"/>
    <mergeCell ref="E5:F5"/>
    <mergeCell ref="G5:H5"/>
    <mergeCell ref="E21:F21"/>
    <mergeCell ref="G21:H21"/>
    <mergeCell ref="E32:F32"/>
    <mergeCell ref="E22:F22"/>
    <mergeCell ref="E24:F24"/>
    <mergeCell ref="E25:F25"/>
    <mergeCell ref="E26:F26"/>
    <mergeCell ref="E27:F27"/>
    <mergeCell ref="E28:F28"/>
    <mergeCell ref="E29:F29"/>
    <mergeCell ref="E30:F30"/>
    <mergeCell ref="E31:F31"/>
    <mergeCell ref="G22:H22"/>
    <mergeCell ref="G24:H24"/>
    <mergeCell ref="G29:H29"/>
    <mergeCell ref="G30:H30"/>
    <mergeCell ref="G31:H31"/>
    <mergeCell ref="G32:H32"/>
    <mergeCell ref="G25:H25"/>
    <mergeCell ref="G26:H26"/>
    <mergeCell ref="G27:H27"/>
    <mergeCell ref="G28:H28"/>
    <mergeCell ref="E23:F23"/>
    <mergeCell ref="G23:H23"/>
    <mergeCell ref="E77:F77"/>
    <mergeCell ref="G77:H77"/>
    <mergeCell ref="E6:F6"/>
    <mergeCell ref="E7:F7"/>
    <mergeCell ref="E8:F8"/>
    <mergeCell ref="E9:F9"/>
    <mergeCell ref="E10:F10"/>
    <mergeCell ref="E11:F11"/>
    <mergeCell ref="E15:F15"/>
    <mergeCell ref="E16:F16"/>
    <mergeCell ref="E17:F17"/>
    <mergeCell ref="E18:F18"/>
    <mergeCell ref="G6:H6"/>
    <mergeCell ref="G7:H7"/>
    <mergeCell ref="E14:F14"/>
    <mergeCell ref="G14:H14"/>
    <mergeCell ref="G15:H15"/>
    <mergeCell ref="G16:H16"/>
    <mergeCell ref="G17:H17"/>
    <mergeCell ref="G8:H8"/>
    <mergeCell ref="G9:H9"/>
    <mergeCell ref="G10:H10"/>
    <mergeCell ref="G11:H11"/>
    <mergeCell ref="G18:H18"/>
    <mergeCell ref="E45:F45"/>
    <mergeCell ref="E46:F46"/>
    <mergeCell ref="G36:H36"/>
    <mergeCell ref="G37:H37"/>
    <mergeCell ref="G38:H38"/>
    <mergeCell ref="G39:H39"/>
    <mergeCell ref="G40:H40"/>
    <mergeCell ref="E36:F36"/>
    <mergeCell ref="E37:F37"/>
    <mergeCell ref="E38:F38"/>
    <mergeCell ref="E39:F39"/>
    <mergeCell ref="E40:F40"/>
    <mergeCell ref="E60:F60"/>
    <mergeCell ref="E61:F61"/>
    <mergeCell ref="B4:H4"/>
    <mergeCell ref="B13:H13"/>
    <mergeCell ref="B20:H20"/>
    <mergeCell ref="B34:H34"/>
    <mergeCell ref="B42:H42"/>
    <mergeCell ref="E35:F35"/>
    <mergeCell ref="G35:H35"/>
    <mergeCell ref="E52:F52"/>
    <mergeCell ref="E53:F53"/>
    <mergeCell ref="E54:F54"/>
    <mergeCell ref="E55:F55"/>
    <mergeCell ref="E56:F56"/>
    <mergeCell ref="E47:F47"/>
    <mergeCell ref="E48:F48"/>
    <mergeCell ref="E49:F49"/>
    <mergeCell ref="E50:F50"/>
    <mergeCell ref="E51:F51"/>
    <mergeCell ref="G55:H55"/>
    <mergeCell ref="G56:H56"/>
    <mergeCell ref="E43:F43"/>
    <mergeCell ref="G43:H43"/>
    <mergeCell ref="E44:F44"/>
    <mergeCell ref="B64:H64"/>
    <mergeCell ref="B76:D76"/>
    <mergeCell ref="C12:D12"/>
    <mergeCell ref="G59:H59"/>
    <mergeCell ref="G60:H60"/>
    <mergeCell ref="G61:H61"/>
    <mergeCell ref="G62:H62"/>
    <mergeCell ref="E62:F62"/>
    <mergeCell ref="G44:H44"/>
    <mergeCell ref="G45:H45"/>
    <mergeCell ref="G46:H46"/>
    <mergeCell ref="G47:H47"/>
    <mergeCell ref="G48:H48"/>
    <mergeCell ref="G49:H49"/>
    <mergeCell ref="G50:H50"/>
    <mergeCell ref="G51:H51"/>
    <mergeCell ref="G52:H52"/>
    <mergeCell ref="G53:H53"/>
    <mergeCell ref="G54:H54"/>
    <mergeCell ref="G57:H57"/>
    <mergeCell ref="G58:H58"/>
    <mergeCell ref="E57:F57"/>
    <mergeCell ref="E58:F58"/>
    <mergeCell ref="E59:F59"/>
  </mergeCells>
  <printOptions horizontalCentered="1"/>
  <pageMargins left="0.39370078740157483" right="0.39370078740157483" top="0.39370078740157483" bottom="0.39370078740157483" header="0" footer="0.19685039370078741"/>
  <pageSetup scale="77" fitToHeight="0" orientation="portrait" r:id="rId1"/>
  <headerFooter>
    <oddFooter>&amp;C&amp;P</oddFooter>
  </headerFooter>
  <rowBreaks count="1" manualBreakCount="1">
    <brk id="33" min="2"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I m K W U z O A 9 G l A A A A 9 g A A A B I A H A B D b 2 5 m a W c v U G F j a 2 F n Z S 5 4 b W w g o h g A K K A U A A A A A A A A A A A A A A A A A A A A A A A A A A A A h Y + x D o I w F E V / h X S n L b A Q 8 q i J D i 6 S m J g Y 1 6 Z U a I S H o c X y b w 5 + k r 8 g R l E 3 x 3 v u G e 6 9 X 2 + w G N s m u O j e m g 5 z E l F O A o 2 q K w 1 W O R n c M U z J Q s B W q p O s d D D J a L P R l j m p n T t n j H n v q U 9 o 1 1 c s 5 j x i h 2 K z U 7 V u J f n I 5 r 8 c G r R O o t J E w P 4 1 R s Q 0 S l I a p Z x y Y D O E w u B X i K e 9 z / Y H w m p o 3 N B r o T F c L 4 H N E d j 7 g 3 g A U E s D B B Q A A g A I A O i J i 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o i Y p Z K I p H u A 4 A A A A R A A A A E w A c A E Z v c m 1 1 b G F z L 1 N l Y 3 R p b 2 4 x L m 0 g o h g A K K A U A A A A A A A A A A A A A A A A A A A A A A A A A A A A K 0 5 N L s n M z 1 M I h t C G 1 g B Q S w E C L Q A U A A I A C A D o i Y p Z T M 4 D 0 a U A A A D 2 A A A A E g A A A A A A A A A A A A A A A A A A A A A A Q 2 9 u Z m l n L 1 B h Y 2 t h Z 2 U u e G 1 s U E s B A i 0 A F A A C A A g A 6 I m K W Q / K 6 a u k A A A A 6 Q A A A B M A A A A A A A A A A A A A A A A A 8 Q A A A F t D b 2 5 0 Z W 5 0 X 1 R 5 c G V z X S 5 4 b W x Q S w E C L Q A U A A I A C A D o i Y 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Z G G i t S k M U G z A v 0 F p h w W N A A A A A A C A A A A A A A D Z g A A w A A A A B A A A A B 1 4 l e V o i X g B k k R 2 B B V G i c V A A A A A A S A A A C g A A A A E A A A A K + v U j C y k l c O + P q r P c i l J z t Q A A A A m 6 1 r k S f 8 H F M W y x E 8 8 r s 1 I J 5 G 0 P b b q 2 o q Y b X 4 6 P O / H 3 5 8 i m m n K 1 I z K I 3 o + e n 4 g I I j k w F w d b 9 q y 3 F o n R H o 9 e n a F n f O r E X s N x V U 2 a e k O w Y Q I B w U A A A A S 3 S / g 1 y 2 q D / l I 4 P A o G r X V b V g s Y E = < / D a t a M a s h u p > 
</file>

<file path=customXml/itemProps1.xml><?xml version="1.0" encoding="utf-8"?>
<ds:datastoreItem xmlns:ds="http://schemas.openxmlformats.org/officeDocument/2006/customXml" ds:itemID="{07F7B604-54B0-490D-ABE6-9DFC9C7FD3AC}">
  <ds:schemaRefs>
    <ds:schemaRef ds:uri="http://schemas.microsoft.com/DataMashup"/>
  </ds:schemaRefs>
</ds:datastoreItem>
</file>

<file path=docMetadata/LabelInfo.xml><?xml version="1.0" encoding="utf-8"?>
<clbl:labelList xmlns:clbl="http://schemas.microsoft.com/office/2020/mipLabelMetadata">
  <clbl:label id="{dbed17e1-90c4-4a4d-b80f-0dfb65d74e50}" enabled="1" method="Standard" siteId="{078256a4-c4a0-4e95-b107-2ae7d5db858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35</vt:i4>
      </vt:variant>
      <vt:variant>
        <vt:lpstr>Intervalos com Nome</vt:lpstr>
      </vt:variant>
      <vt:variant>
        <vt:i4>41</vt:i4>
      </vt:variant>
    </vt:vector>
  </HeadingPairs>
  <TitlesOfParts>
    <vt:vector size="76" baseType="lpstr">
      <vt:lpstr>MAIN COVER</vt:lpstr>
      <vt:lpstr>Index</vt:lpstr>
      <vt:lpstr>Technology</vt:lpstr>
      <vt:lpstr>COVER SMART 3G</vt:lpstr>
      <vt:lpstr>SMART 3G-D2</vt:lpstr>
      <vt:lpstr>SMART 3G-C2-LD</vt:lpstr>
      <vt:lpstr>SMART 3G-C2</vt:lpstr>
      <vt:lpstr>SMART 3G-D3</vt:lpstr>
      <vt:lpstr>SMART 3G-C3</vt:lpstr>
      <vt:lpstr>SMART 3G-GRI</vt:lpstr>
      <vt:lpstr>COVER SMART S</vt:lpstr>
      <vt:lpstr>SMART S-SS</vt:lpstr>
      <vt:lpstr>SMART S-MS</vt:lpstr>
      <vt:lpstr>SMART S-MS MED</vt:lpstr>
      <vt:lpstr>SMART S-IS</vt:lpstr>
      <vt:lpstr>Dati</vt:lpstr>
      <vt:lpstr>COVER SMART 3</vt:lpstr>
      <vt:lpstr>SMART 3-R</vt:lpstr>
      <vt:lpstr>SMART 3 BLIZZARD</vt:lpstr>
      <vt:lpstr>SMART 3 NC</vt:lpstr>
      <vt:lpstr>SMART 3H Lite</vt:lpstr>
      <vt:lpstr>SMART 3H FM-LITE</vt:lpstr>
      <vt:lpstr>COVER CONTROL PANELS</vt:lpstr>
      <vt:lpstr>PL4+ &amp; PL4+D</vt:lpstr>
      <vt:lpstr>MULTISCAN 8+</vt:lpstr>
      <vt:lpstr>MULTISCAN++ S1</vt:lpstr>
      <vt:lpstr>MULTISCAN++ S2 </vt:lpstr>
      <vt:lpstr>SECURNET++ &amp; SCADA LITE</vt:lpstr>
      <vt:lpstr>MULTISCAN++ MED</vt:lpstr>
      <vt:lpstr>COVER PK SYSTEM</vt:lpstr>
      <vt:lpstr>SMART P</vt:lpstr>
      <vt:lpstr>MULTISCAN++ PK</vt:lpstr>
      <vt:lpstr>Accessories for SMART Serie </vt:lpstr>
      <vt:lpstr>Spare Parts</vt:lpstr>
      <vt:lpstr>Gas Cylinders</vt:lpstr>
      <vt:lpstr>'MULTISCAN 8+'!_TOC_250031</vt:lpstr>
      <vt:lpstr>'MULTISCAN++ MED'!_TOC_250031</vt:lpstr>
      <vt:lpstr>'MULTISCAN++ PK'!_TOC_250031</vt:lpstr>
      <vt:lpstr>'MULTISCAN++ S1'!_TOC_250031</vt:lpstr>
      <vt:lpstr>'MULTISCAN++ S2 '!_TOC_250031</vt:lpstr>
      <vt:lpstr>'PL4+ &amp; PL4+D'!_TOC_250031</vt:lpstr>
      <vt:lpstr>'SECURNET++ &amp; SCADA LITE'!_TOC_250031</vt:lpstr>
      <vt:lpstr>'Accessories for SMART Serie '!Área_de_Impressão</vt:lpstr>
      <vt:lpstr>'COVER CONTROL PANELS'!Área_de_Impressão</vt:lpstr>
      <vt:lpstr>'COVER PK SYSTEM'!Área_de_Impressão</vt:lpstr>
      <vt:lpstr>'COVER SMART 3'!Área_de_Impressão</vt:lpstr>
      <vt:lpstr>'COVER SMART 3G'!Área_de_Impressão</vt:lpstr>
      <vt:lpstr>'COVER SMART S'!Área_de_Impressão</vt:lpstr>
      <vt:lpstr>'Gas Cylinders'!Área_de_Impressão</vt:lpstr>
      <vt:lpstr>Index!Área_de_Impressão</vt:lpstr>
      <vt:lpstr>'MAIN COVER'!Área_de_Impressão</vt:lpstr>
      <vt:lpstr>'MULTISCAN 8+'!Área_de_Impressão</vt:lpstr>
      <vt:lpstr>'MULTISCAN++ MED'!Área_de_Impressão</vt:lpstr>
      <vt:lpstr>'MULTISCAN++ PK'!Área_de_Impressão</vt:lpstr>
      <vt:lpstr>'MULTISCAN++ S1'!Área_de_Impressão</vt:lpstr>
      <vt:lpstr>'MULTISCAN++ S2 '!Área_de_Impressão</vt:lpstr>
      <vt:lpstr>'PL4+ &amp; PL4+D'!Área_de_Impressão</vt:lpstr>
      <vt:lpstr>'SECURNET++ &amp; SCADA LITE'!Área_de_Impressão</vt:lpstr>
      <vt:lpstr>'SMART 3 BLIZZARD'!Área_de_Impressão</vt:lpstr>
      <vt:lpstr>'SMART 3 NC'!Área_de_Impressão</vt:lpstr>
      <vt:lpstr>'SMART 3G-C2'!Área_de_Impressão</vt:lpstr>
      <vt:lpstr>'SMART 3G-C2-LD'!Área_de_Impressão</vt:lpstr>
      <vt:lpstr>'SMART 3G-C3'!Área_de_Impressão</vt:lpstr>
      <vt:lpstr>'SMART 3G-D2'!Área_de_Impressão</vt:lpstr>
      <vt:lpstr>'SMART 3G-D3'!Área_de_Impressão</vt:lpstr>
      <vt:lpstr>'SMART 3G-GRI'!Área_de_Impressão</vt:lpstr>
      <vt:lpstr>'SMART 3H FM-LITE'!Área_de_Impressão</vt:lpstr>
      <vt:lpstr>'SMART 3H Lite'!Área_de_Impressão</vt:lpstr>
      <vt:lpstr>'SMART 3-R'!Área_de_Impressão</vt:lpstr>
      <vt:lpstr>'SMART P'!Área_de_Impressão</vt:lpstr>
      <vt:lpstr>'SMART S-IS'!Área_de_Impressão</vt:lpstr>
      <vt:lpstr>'SMART S-MS'!Área_de_Impressão</vt:lpstr>
      <vt:lpstr>'SMART S-MS MED'!Área_de_Impressão</vt:lpstr>
      <vt:lpstr>'SMART S-SS'!Área_de_Impressão</vt:lpstr>
      <vt:lpstr>'Spare Parts'!Área_de_Impressão</vt:lpstr>
      <vt:lpstr>Technology!Área_de_Impressão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2025-12-05T16:46:16Z</dcterms:created>
  <dcterms:modified xsi:type="dcterms:W3CDTF">2026-02-12T16:29:39Z</dcterms:modified>
  <cp:category/>
  <cp:contentStatus/>
</cp:coreProperties>
</file>